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CHOOL\!RuMMC\(Нес)пособие\Materials\гл.9 Оптимизационные задачи\3 города\опти\города\"/>
    </mc:Choice>
  </mc:AlternateContent>
  <bookViews>
    <workbookView xWindow="-108" yWindow="-108" windowWidth="30456" windowHeight="19656" activeTab="1"/>
  </bookViews>
  <sheets>
    <sheet name="Исходные данные" sheetId="1" r:id="rId1"/>
    <sheet name=")I(адное решение " sheetId="2" r:id="rId2"/>
  </sheets>
  <definedNames>
    <definedName name="solver_adj" localSheetId="1" hidden="1">')I(адное решение '!$C$51:$N$51</definedName>
    <definedName name="solver_adj" localSheetId="0" hidden="1">'Исходные данные'!$C$17:$N$17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3</definedName>
    <definedName name="solver_eng" localSheetId="0" hidden="1">3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0" localSheetId="1" hidden="1">')I(адное решение '!$C$51:$N$51</definedName>
    <definedName name="solver_lhs1" localSheetId="1" hidden="1">')I(адное решение '!$C$51:$N$51</definedName>
    <definedName name="solver_lhs1" localSheetId="0" hidden="1">'Исходные данные'!$C$17:$N$17</definedName>
    <definedName name="solver_lhs2" localSheetId="1" hidden="1">')I(адное решение '!$C$51:$N$51</definedName>
    <definedName name="solver_lhs2" localSheetId="0" hidden="1">'Исходные данные'!$C$17:$N$17</definedName>
    <definedName name="solver_lhs3" localSheetId="1" hidden="1">')I(адное решение '!$C$51:$N$51</definedName>
    <definedName name="solver_lhs3" localSheetId="0" hidden="1">'Исходные данные'!$C$17:$N$17</definedName>
    <definedName name="solver_lhs4" localSheetId="1" hidden="1">')I(адное решение '!$C$51:$N$51</definedName>
    <definedName name="solver_lhs4" localSheetId="0" hidden="1">'Исходные данные'!$C$17:$N$17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2</definedName>
    <definedName name="solver_neg" localSheetId="0" hidden="1">2</definedName>
    <definedName name="solver_nod" localSheetId="1" hidden="1">2147483647</definedName>
    <definedName name="solver_nod" localSheetId="0" hidden="1">2147483647</definedName>
    <definedName name="solver_num" localSheetId="1" hidden="1">4</definedName>
    <definedName name="solver_num" localSheetId="0" hidden="1">4</definedName>
    <definedName name="solver_nwt" localSheetId="1" hidden="1">1</definedName>
    <definedName name="solver_nwt" localSheetId="0" hidden="1">1</definedName>
    <definedName name="solver_opt" localSheetId="1" hidden="1">')I(адное решение '!$C$52</definedName>
    <definedName name="solver_opt" localSheetId="0" hidden="1">'Исходные данные'!$Q$18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0" localSheetId="1" hidden="1">3</definedName>
    <definedName name="solver_rel1" localSheetId="1" hidden="1">1</definedName>
    <definedName name="solver_rel1" localSheetId="0" hidden="1">1</definedName>
    <definedName name="solver_rel2" localSheetId="1" hidden="1">6</definedName>
    <definedName name="solver_rel2" localSheetId="0" hidden="1">6</definedName>
    <definedName name="solver_rel3" localSheetId="1" hidden="1">4</definedName>
    <definedName name="solver_rel3" localSheetId="0" hidden="1">4</definedName>
    <definedName name="solver_rel4" localSheetId="1" hidden="1">3</definedName>
    <definedName name="solver_rel4" localSheetId="0" hidden="1">3</definedName>
    <definedName name="solver_rhs0" localSheetId="1" hidden="1">1</definedName>
    <definedName name="solver_rhs1" localSheetId="1" hidden="1">12</definedName>
    <definedName name="solver_rhs1" localSheetId="0" hidden="1">12</definedName>
    <definedName name="solver_rhs2" localSheetId="1" hidden="1">AllDifferent</definedName>
    <definedName name="solver_rhs2" localSheetId="0" hidden="1">Все разные</definedName>
    <definedName name="solver_rhs3" localSheetId="1" hidden="1">integer</definedName>
    <definedName name="solver_rhs3" localSheetId="0" hidden="1">целое</definedName>
    <definedName name="solver_rhs4" localSheetId="1" hidden="1">1</definedName>
    <definedName name="solver_rhs4" localSheetId="0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2" l="1"/>
  <c r="D32" i="2"/>
  <c r="C32" i="2"/>
  <c r="C38" i="2"/>
  <c r="C39" i="2"/>
  <c r="C40" i="2"/>
  <c r="C41" i="2"/>
  <c r="C42" i="2"/>
  <c r="C43" i="2"/>
  <c r="C44" i="2"/>
  <c r="C45" i="2"/>
  <c r="C46" i="2"/>
  <c r="C47" i="2"/>
  <c r="C37" i="2"/>
  <c r="C49" i="2" s="1"/>
  <c r="C50" i="2" s="1"/>
  <c r="C18" i="2"/>
  <c r="D41" i="2" l="1"/>
  <c r="D47" i="2"/>
  <c r="D40" i="2"/>
  <c r="D42" i="2"/>
  <c r="D44" i="2"/>
  <c r="D39" i="2"/>
  <c r="D48" i="2"/>
  <c r="D38" i="2"/>
  <c r="D46" i="2"/>
  <c r="D37" i="2"/>
  <c r="D45" i="2"/>
  <c r="D43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C19" i="2"/>
  <c r="C20" i="2"/>
  <c r="C21" i="2"/>
  <c r="C22" i="2"/>
  <c r="C23" i="2"/>
  <c r="C24" i="2"/>
  <c r="C25" i="2"/>
  <c r="C26" i="2"/>
  <c r="C27" i="2"/>
  <c r="C28" i="2"/>
  <c r="C29" i="2"/>
  <c r="C30" i="2"/>
  <c r="D49" i="2" l="1"/>
  <c r="D50" i="2" s="1"/>
  <c r="C31" i="2"/>
  <c r="D30" i="2"/>
  <c r="D31" i="2" s="1"/>
  <c r="E30" i="2"/>
  <c r="E31" i="2" s="1"/>
  <c r="E32" i="2" l="1"/>
  <c r="E45" i="2" l="1"/>
  <c r="E41" i="2"/>
  <c r="E44" i="2"/>
  <c r="E37" i="2"/>
  <c r="E48" i="2"/>
  <c r="E42" i="2"/>
  <c r="E40" i="2"/>
  <c r="E43" i="2"/>
  <c r="E38" i="2"/>
  <c r="E46" i="2"/>
  <c r="E47" i="2"/>
  <c r="E39" i="2"/>
  <c r="F25" i="2"/>
  <c r="F18" i="2"/>
  <c r="F29" i="2"/>
  <c r="F20" i="2"/>
  <c r="F27" i="2"/>
  <c r="F24" i="2"/>
  <c r="F28" i="2"/>
  <c r="F19" i="2"/>
  <c r="F21" i="2"/>
  <c r="F22" i="2"/>
  <c r="F26" i="2"/>
  <c r="F23" i="2"/>
  <c r="E49" i="2" l="1"/>
  <c r="E50" i="2" s="1"/>
  <c r="F30" i="2"/>
  <c r="F31" i="2" l="1"/>
  <c r="F48" i="2" l="1"/>
  <c r="F42" i="2"/>
  <c r="F43" i="2"/>
  <c r="F44" i="2"/>
  <c r="F38" i="2"/>
  <c r="F40" i="2"/>
  <c r="F39" i="2"/>
  <c r="F41" i="2"/>
  <c r="F45" i="2"/>
  <c r="F46" i="2"/>
  <c r="F37" i="2"/>
  <c r="F47" i="2"/>
  <c r="F32" i="2"/>
  <c r="F49" i="2" l="1"/>
  <c r="F50" i="2" s="1"/>
  <c r="G28" i="2"/>
  <c r="G19" i="2"/>
  <c r="G25" i="2"/>
  <c r="G27" i="2"/>
  <c r="G20" i="2"/>
  <c r="G22" i="2"/>
  <c r="G26" i="2"/>
  <c r="G23" i="2"/>
  <c r="G24" i="2"/>
  <c r="G21" i="2"/>
  <c r="G18" i="2"/>
  <c r="G29" i="2"/>
  <c r="G30" i="2" l="1"/>
  <c r="G37" i="2" l="1"/>
  <c r="G46" i="2"/>
  <c r="G39" i="2"/>
  <c r="G47" i="2"/>
  <c r="G40" i="2"/>
  <c r="G42" i="2"/>
  <c r="G44" i="2"/>
  <c r="G43" i="2"/>
  <c r="G41" i="2"/>
  <c r="G48" i="2"/>
  <c r="G38" i="2"/>
  <c r="G45" i="2"/>
  <c r="G31" i="2"/>
  <c r="G49" i="2" l="1"/>
  <c r="G50" i="2" s="1"/>
  <c r="G32" i="2"/>
  <c r="H22" i="2" l="1"/>
  <c r="H27" i="2"/>
  <c r="H20" i="2"/>
  <c r="H24" i="2"/>
  <c r="H28" i="2"/>
  <c r="H21" i="2"/>
  <c r="H26" i="2"/>
  <c r="H25" i="2"/>
  <c r="H23" i="2"/>
  <c r="H29" i="2"/>
  <c r="H18" i="2"/>
  <c r="H19" i="2"/>
  <c r="H38" i="2" l="1"/>
  <c r="H44" i="2"/>
  <c r="H48" i="2"/>
  <c r="H42" i="2"/>
  <c r="H43" i="2"/>
  <c r="H40" i="2"/>
  <c r="H46" i="2"/>
  <c r="H37" i="2"/>
  <c r="H39" i="2"/>
  <c r="H45" i="2"/>
  <c r="H47" i="2"/>
  <c r="H41" i="2"/>
  <c r="H30" i="2"/>
  <c r="H49" i="2" l="1"/>
  <c r="H50" i="2" s="1"/>
  <c r="H31" i="2"/>
  <c r="I45" i="2" l="1"/>
  <c r="I43" i="2"/>
  <c r="I42" i="2"/>
  <c r="I48" i="2"/>
  <c r="I46" i="2"/>
  <c r="I38" i="2"/>
  <c r="I44" i="2"/>
  <c r="I37" i="2"/>
  <c r="I39" i="2"/>
  <c r="I40" i="2"/>
  <c r="I41" i="2"/>
  <c r="I47" i="2"/>
  <c r="H32" i="2"/>
  <c r="I49" i="2" l="1"/>
  <c r="I50" i="2" s="1"/>
  <c r="I23" i="2"/>
  <c r="I28" i="2"/>
  <c r="I21" i="2"/>
  <c r="I22" i="2"/>
  <c r="I27" i="2"/>
  <c r="I29" i="2"/>
  <c r="I26" i="2"/>
  <c r="I25" i="2"/>
  <c r="I20" i="2"/>
  <c r="I24" i="2"/>
  <c r="I19" i="2"/>
  <c r="I18" i="2"/>
  <c r="J47" i="2" l="1"/>
  <c r="J38" i="2"/>
  <c r="J43" i="2"/>
  <c r="J41" i="2"/>
  <c r="J48" i="2"/>
  <c r="J42" i="2"/>
  <c r="J46" i="2"/>
  <c r="J39" i="2"/>
  <c r="J40" i="2"/>
  <c r="J45" i="2"/>
  <c r="J37" i="2"/>
  <c r="J44" i="2"/>
  <c r="I30" i="2"/>
  <c r="J49" i="2" l="1"/>
  <c r="J50" i="2" s="1"/>
  <c r="I31" i="2"/>
  <c r="K48" i="2" l="1"/>
  <c r="K44" i="2"/>
  <c r="K42" i="2"/>
  <c r="K46" i="2"/>
  <c r="K43" i="2"/>
  <c r="K41" i="2"/>
  <c r="K38" i="2"/>
  <c r="K39" i="2"/>
  <c r="K47" i="2"/>
  <c r="K45" i="2"/>
  <c r="K37" i="2"/>
  <c r="K40" i="2"/>
  <c r="I32" i="2"/>
  <c r="K49" i="2" l="1"/>
  <c r="K50" i="2" s="1"/>
  <c r="J29" i="2"/>
  <c r="J19" i="2"/>
  <c r="J23" i="2"/>
  <c r="J21" i="2"/>
  <c r="J24" i="2"/>
  <c r="J18" i="2"/>
  <c r="J27" i="2"/>
  <c r="J20" i="2"/>
  <c r="J28" i="2"/>
  <c r="J25" i="2"/>
  <c r="J26" i="2"/>
  <c r="J22" i="2"/>
  <c r="J30" i="2" l="1"/>
  <c r="L41" i="2" l="1"/>
  <c r="L37" i="2"/>
  <c r="L43" i="2"/>
  <c r="L46" i="2"/>
  <c r="L40" i="2"/>
  <c r="L47" i="2"/>
  <c r="L42" i="2"/>
  <c r="L44" i="2"/>
  <c r="L48" i="2"/>
  <c r="L45" i="2"/>
  <c r="L39" i="2"/>
  <c r="L38" i="2"/>
  <c r="J31" i="2"/>
  <c r="L49" i="2" l="1"/>
  <c r="L50" i="2" s="1"/>
  <c r="J32" i="2"/>
  <c r="M45" i="2" l="1"/>
  <c r="M43" i="2"/>
  <c r="M42" i="2"/>
  <c r="M40" i="2"/>
  <c r="M48" i="2"/>
  <c r="M46" i="2"/>
  <c r="M37" i="2"/>
  <c r="M47" i="2"/>
  <c r="M38" i="2"/>
  <c r="M44" i="2"/>
  <c r="M41" i="2"/>
  <c r="M39" i="2"/>
  <c r="K26" i="2"/>
  <c r="K19" i="2"/>
  <c r="K29" i="2"/>
  <c r="K20" i="2"/>
  <c r="K22" i="2"/>
  <c r="K24" i="2"/>
  <c r="K25" i="2"/>
  <c r="K23" i="2"/>
  <c r="K21" i="2"/>
  <c r="K27" i="2"/>
  <c r="K28" i="2"/>
  <c r="K18" i="2"/>
  <c r="M49" i="2" l="1"/>
  <c r="M50" i="2" s="1"/>
  <c r="K30" i="2"/>
  <c r="K31" i="2" s="1"/>
  <c r="K32" i="2" l="1"/>
  <c r="N42" i="2" l="1"/>
  <c r="N40" i="2"/>
  <c r="N47" i="2"/>
  <c r="N38" i="2"/>
  <c r="N41" i="2"/>
  <c r="N44" i="2"/>
  <c r="N43" i="2"/>
  <c r="N39" i="2"/>
  <c r="N48" i="2"/>
  <c r="N45" i="2"/>
  <c r="N37" i="2"/>
  <c r="N46" i="2"/>
  <c r="L19" i="2"/>
  <c r="L24" i="2"/>
  <c r="L27" i="2"/>
  <c r="L22" i="2"/>
  <c r="L21" i="2"/>
  <c r="L18" i="2"/>
  <c r="L26" i="2"/>
  <c r="L29" i="2"/>
  <c r="L25" i="2"/>
  <c r="L23" i="2"/>
  <c r="L28" i="2"/>
  <c r="L20" i="2"/>
  <c r="N49" i="2" l="1"/>
  <c r="L30" i="2"/>
  <c r="L31" i="2" s="1"/>
  <c r="C52" i="2" l="1"/>
  <c r="N50" i="2"/>
  <c r="L32" i="2"/>
  <c r="M25" i="2" l="1"/>
  <c r="M18" i="2"/>
  <c r="M23" i="2"/>
  <c r="M26" i="2"/>
  <c r="M27" i="2"/>
  <c r="M19" i="2"/>
  <c r="M29" i="2"/>
  <c r="M22" i="2"/>
  <c r="M24" i="2"/>
  <c r="M28" i="2"/>
  <c r="M21" i="2"/>
  <c r="M20" i="2"/>
  <c r="M30" i="2" l="1"/>
  <c r="M31" i="2" s="1"/>
  <c r="M32" i="2" l="1"/>
  <c r="N29" i="2" l="1"/>
  <c r="N18" i="2"/>
  <c r="N24" i="2"/>
  <c r="N28" i="2"/>
  <c r="N27" i="2"/>
  <c r="N22" i="2"/>
  <c r="N26" i="2"/>
  <c r="N21" i="2"/>
  <c r="N20" i="2"/>
  <c r="N25" i="2"/>
  <c r="N19" i="2"/>
  <c r="N23" i="2"/>
  <c r="N30" i="2" l="1"/>
  <c r="N31" i="2" l="1"/>
  <c r="N32" i="2" s="1"/>
  <c r="C33" i="2"/>
</calcChain>
</file>

<file path=xl/sharedStrings.xml><?xml version="1.0" encoding="utf-8"?>
<sst xmlns="http://schemas.openxmlformats.org/spreadsheetml/2006/main" count="120" uniqueCount="40">
  <si>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</si>
  <si>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</si>
  <si>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</si>
  <si>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</si>
  <si>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</si>
  <si>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</si>
  <si>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</si>
  <si>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</si>
  <si>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</si>
  <si>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</si>
  <si>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</si>
  <si>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</si>
  <si>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Москва</t>
  </si>
  <si>
    <t>С.Петербург</t>
  </si>
  <si>
    <t>Н.Новгород</t>
  </si>
  <si>
    <t>Новосибирск</t>
  </si>
  <si>
    <t>Владивосток</t>
  </si>
  <si>
    <t>Сочи</t>
  </si>
  <si>
    <t>Мурманск</t>
  </si>
  <si>
    <t>Омск</t>
  </si>
  <si>
    <t>Волгоград</t>
  </si>
  <si>
    <t>Оймякон</t>
  </si>
  <si>
    <t>Урюпинск</t>
  </si>
  <si>
    <t>Тамбов</t>
  </si>
  <si>
    <t>BAD-VALUE</t>
  </si>
  <si>
    <t>max</t>
  </si>
  <si>
    <t>where</t>
  </si>
  <si>
    <t>order</t>
  </si>
  <si>
    <t>sum(T)</t>
  </si>
  <si>
    <t>Жадное решение</t>
  </si>
  <si>
    <t>Опти-мальное решение</t>
  </si>
  <si>
    <t>Исходные данные: среднемесячные температуры в городах</t>
  </si>
  <si>
    <t>Исходные данные</t>
  </si>
  <si>
    <t>Жадный алгоритм (температура)</t>
  </si>
  <si>
    <t>Оптимизатор  (температура)</t>
  </si>
  <si>
    <t>в каком городе в данный месяц наблюдается макс.температура</t>
  </si>
  <si>
    <t>номер соответствующего города в списке</t>
  </si>
  <si>
    <t>порядок обхода городов</t>
  </si>
  <si>
    <t>сумма среднемесячных температур для текущего маршрута</t>
  </si>
  <si>
    <t>здесь не используется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</si>
</sst>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8"/>
      <color theme="0" tint="-0.249977111117893"/>
      <name val="Arial"/>
      <family val="2"/>
      <charset val="204"/>
    </font>
    <font>
      <b/>
      <i/>
      <sz val="11"/>
      <color theme="5" tint="-0.249977111117893"/>
      <name val="Calibri"/>
      <family val="2"/>
      <scheme val="minor"/>
    </font>
    <font>
      <b/>
      <sz val="11"/>
      <color rgb="FFFE7E7E"/>
      <name val="Calibri"/>
      <family val="2"/>
      <scheme val="minor"/>
    </font>
    <font>
      <sz val="8"/>
      <color rgb="FFFE7E7E"/>
      <name val="Arial"/>
      <family val="2"/>
      <charset val="204"/>
    </font>
    <font>
      <b/>
      <sz val="20"/>
      <color rgb="FF0070C0"/>
      <name val="Calibri"/>
      <family val="2"/>
      <scheme val="minor"/>
    </font>
    <font>
      <b/>
      <sz val="20"/>
      <color rgb="FF0070C0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80FFC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C0FF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E040"/>
        <bgColor indexed="64"/>
      </patternFill>
    </fill>
    <fill>
      <patternFill patternType="solid">
        <fgColor rgb="FFFFF060"/>
        <bgColor indexed="64"/>
      </patternFill>
    </fill>
    <fill>
      <patternFill patternType="solid">
        <fgColor rgb="FF80FFA0"/>
        <bgColor indexed="64"/>
      </patternFill>
    </fill>
    <fill>
      <patternFill patternType="solid">
        <fgColor rgb="FF80FFE0"/>
        <bgColor indexed="64"/>
      </patternFill>
    </fill>
    <fill>
      <patternFill patternType="solid">
        <fgColor rgb="FF60F0FF"/>
        <bgColor indexed="64"/>
      </patternFill>
    </fill>
    <fill>
      <patternFill patternType="solid">
        <fgColor rgb="FFA0FF80"/>
        <bgColor indexed="64"/>
      </patternFill>
    </fill>
    <fill>
      <patternFill patternType="solid">
        <fgColor rgb="FFE0FF8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FFD0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068FF"/>
        <bgColor indexed="64"/>
      </patternFill>
    </fill>
    <fill>
      <patternFill patternType="solid">
        <fgColor rgb="FF4070FF"/>
        <bgColor indexed="64"/>
      </patternFill>
    </fill>
    <fill>
      <patternFill patternType="solid">
        <fgColor rgb="FF00A0FF"/>
        <bgColor indexed="64"/>
      </patternFill>
    </fill>
    <fill>
      <patternFill patternType="solid">
        <fgColor rgb="FF0080FF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A2A9B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4" borderId="0" xfId="0" applyFont="1" applyFill="1" applyAlignment="1">
      <alignment horizontal="center" vertical="center" wrapText="1"/>
    </xf>
    <xf numFmtId="0" fontId="2" fillId="15" borderId="0" xfId="0" applyFont="1" applyFill="1" applyAlignment="1">
      <alignment horizontal="center" vertical="center" wrapText="1"/>
    </xf>
    <xf numFmtId="0" fontId="2" fillId="16" borderId="0" xfId="0" applyFont="1" applyFill="1" applyAlignment="1">
      <alignment horizontal="center" vertical="center" wrapText="1"/>
    </xf>
    <xf numFmtId="0" fontId="3" fillId="17" borderId="0" xfId="0" applyFont="1" applyFill="1" applyAlignment="1">
      <alignment horizontal="center" vertical="center" wrapText="1"/>
    </xf>
    <xf numFmtId="0" fontId="3" fillId="18" borderId="0" xfId="0" applyFont="1" applyFill="1" applyAlignment="1">
      <alignment horizontal="center" vertical="center" wrapText="1"/>
    </xf>
    <xf numFmtId="0" fontId="2" fillId="19" borderId="0" xfId="0" applyFont="1" applyFill="1" applyAlignment="1">
      <alignment horizontal="center" vertical="center" wrapText="1"/>
    </xf>
    <xf numFmtId="0" fontId="2" fillId="20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21" borderId="0" xfId="0" applyFont="1" applyFill="1"/>
    <xf numFmtId="0" fontId="6" fillId="21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</cellXfs>
  <cellStyles count="1">
    <cellStyle name="Обычный" xfId="0" builtinId="0"/>
  </cellStyles>
  <dxfs count="2">
    <dxf>
      <font>
        <b val="0"/>
        <i val="0"/>
        <strike/>
        <color theme="0" tint="-0.499984740745262"/>
      </font>
      <fill>
        <patternFill>
          <bgColor theme="1"/>
        </patternFill>
      </fill>
    </dxf>
    <dxf>
      <font>
        <b val="0"/>
        <i val="0"/>
        <strike/>
        <color theme="0" tint="-0.499984740745262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0000"/>
      <color rgb="FFFE7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38100</xdr:rowOff>
    </xdr:from>
    <xdr:to>
      <xdr:col>14</xdr:col>
      <xdr:colOff>15240</xdr:colOff>
      <xdr:row>48</xdr:row>
      <xdr:rowOff>144780</xdr:rowOff>
    </xdr:to>
    <xdr:cxnSp macro="">
      <xdr:nvCxnSpPr>
        <xdr:cNvPr id="3" name="Прямая соединительная линия 2"/>
        <xdr:cNvCxnSpPr/>
      </xdr:nvCxnSpPr>
      <xdr:spPr>
        <a:xfrm flipV="1">
          <a:off x="701040" y="8717280"/>
          <a:ext cx="8229600" cy="106680"/>
        </a:xfrm>
        <a:prstGeom prst="line">
          <a:avLst/>
        </a:prstGeom>
        <a:ln w="28575">
          <a:solidFill>
            <a:srgbClr val="FF0000">
              <a:alpha val="50196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49</xdr:row>
      <xdr:rowOff>60960</xdr:rowOff>
    </xdr:from>
    <xdr:to>
      <xdr:col>14</xdr:col>
      <xdr:colOff>7620</xdr:colOff>
      <xdr:row>49</xdr:row>
      <xdr:rowOff>152400</xdr:rowOff>
    </xdr:to>
    <xdr:cxnSp macro="">
      <xdr:nvCxnSpPr>
        <xdr:cNvPr id="4" name="Прямая соединительная линия 3"/>
        <xdr:cNvCxnSpPr/>
      </xdr:nvCxnSpPr>
      <xdr:spPr>
        <a:xfrm flipV="1">
          <a:off x="701040" y="8923020"/>
          <a:ext cx="8221980" cy="91440"/>
        </a:xfrm>
        <a:prstGeom prst="line">
          <a:avLst/>
        </a:prstGeom>
        <a:ln w="28575">
          <a:solidFill>
            <a:srgbClr val="FF0000">
              <a:alpha val="50196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workbookViewId="0">
      <selection activeCell="B2" sqref="B2"/>
    </sheetView>
  </sheetViews>
  <sheetFormatPr defaultRowHeight="14.4" x14ac:dyDescent="0.3"/>
  <sheetData>
    <row r="1" spans="2:14" ht="25.8" x14ac:dyDescent="0.5">
      <c r="B1" s="43" t="s">
        <v>31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3" spans="2:14" ht="16.2" thickBot="1" x14ac:dyDescent="0.35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</row>
    <row r="4" spans="2:14" x14ac:dyDescent="0.3">
      <c r="B4" t="s">
        <v>12</v>
      </c>
      <c r="C4" s="2">
        <v>-6.5</v>
      </c>
      <c r="D4" s="2">
        <v>-6.7</v>
      </c>
      <c r="E4" s="3">
        <v>-1</v>
      </c>
      <c r="F4" s="4">
        <v>6.7</v>
      </c>
      <c r="G4" s="5">
        <v>13.2</v>
      </c>
      <c r="H4" s="6">
        <v>17</v>
      </c>
      <c r="I4" s="6">
        <v>19.2</v>
      </c>
      <c r="J4" s="6">
        <v>17</v>
      </c>
      <c r="K4" s="5">
        <v>11.3</v>
      </c>
      <c r="L4" s="4">
        <v>5.6</v>
      </c>
      <c r="M4" s="3">
        <v>-1.2</v>
      </c>
      <c r="N4" s="2">
        <v>-5.2</v>
      </c>
    </row>
    <row r="5" spans="2:14" x14ac:dyDescent="0.3">
      <c r="B5" t="s">
        <v>13</v>
      </c>
      <c r="C5" s="2">
        <v>-5.5</v>
      </c>
      <c r="D5" s="2">
        <v>-5.8</v>
      </c>
      <c r="E5" s="3">
        <v>-1.3</v>
      </c>
      <c r="F5" s="4">
        <v>5.0999999999999996</v>
      </c>
      <c r="G5" s="5">
        <v>11.3</v>
      </c>
      <c r="H5" s="7">
        <v>15.7</v>
      </c>
      <c r="I5" s="6">
        <v>18.8</v>
      </c>
      <c r="J5" s="6">
        <v>16.899999999999999</v>
      </c>
      <c r="K5" s="5">
        <v>11.6</v>
      </c>
      <c r="L5" s="4">
        <v>6.2</v>
      </c>
      <c r="M5" s="3">
        <v>0.1</v>
      </c>
      <c r="N5" s="8">
        <v>-3.7</v>
      </c>
    </row>
    <row r="6" spans="2:14" x14ac:dyDescent="0.3">
      <c r="B6" t="s">
        <v>14</v>
      </c>
      <c r="C6" s="9">
        <v>-8.9</v>
      </c>
      <c r="D6" s="9">
        <v>-8.8000000000000007</v>
      </c>
      <c r="E6" s="8">
        <v>-2.6</v>
      </c>
      <c r="F6" s="4">
        <v>6.1</v>
      </c>
      <c r="G6" s="5">
        <v>12.9</v>
      </c>
      <c r="H6" s="6">
        <v>17.2</v>
      </c>
      <c r="I6" s="6">
        <v>19.399999999999999</v>
      </c>
      <c r="J6" s="6">
        <v>16.899999999999999</v>
      </c>
      <c r="K6" s="5">
        <v>11.1</v>
      </c>
      <c r="L6" s="4">
        <v>4.7</v>
      </c>
      <c r="M6" s="8">
        <v>-2.8</v>
      </c>
      <c r="N6" s="2">
        <v>-7.3</v>
      </c>
    </row>
    <row r="7" spans="2:14" x14ac:dyDescent="0.3">
      <c r="B7" t="s">
        <v>15</v>
      </c>
      <c r="C7" s="10">
        <v>-16.5</v>
      </c>
      <c r="D7" s="10">
        <v>-14.8</v>
      </c>
      <c r="E7" s="9">
        <v>-7.6</v>
      </c>
      <c r="F7" s="11">
        <v>2.2999999999999998</v>
      </c>
      <c r="G7" s="5">
        <v>11.8</v>
      </c>
      <c r="H7" s="6">
        <v>17.100000000000001</v>
      </c>
      <c r="I7" s="6">
        <v>19.399999999999999</v>
      </c>
      <c r="J7" s="6">
        <v>16.600000000000001</v>
      </c>
      <c r="K7" s="12">
        <v>10.199999999999999</v>
      </c>
      <c r="L7" s="11">
        <v>3.1</v>
      </c>
      <c r="M7" s="2">
        <v>-6.9</v>
      </c>
      <c r="N7" s="10">
        <v>-14</v>
      </c>
    </row>
    <row r="8" spans="2:14" x14ac:dyDescent="0.3">
      <c r="B8" t="s">
        <v>16</v>
      </c>
      <c r="C8" s="13">
        <v>-12.3</v>
      </c>
      <c r="D8" s="9">
        <v>-8.4</v>
      </c>
      <c r="E8" s="8">
        <v>-1.9</v>
      </c>
      <c r="F8" s="4">
        <v>5.0999999999999996</v>
      </c>
      <c r="G8" s="12">
        <v>9.8000000000000007</v>
      </c>
      <c r="H8" s="7">
        <v>13.6</v>
      </c>
      <c r="I8" s="6">
        <v>17.600000000000001</v>
      </c>
      <c r="J8" s="14">
        <v>19.8</v>
      </c>
      <c r="K8" s="7">
        <v>16</v>
      </c>
      <c r="L8" s="12">
        <v>8.9</v>
      </c>
      <c r="M8" s="3">
        <v>-0.9</v>
      </c>
      <c r="N8" s="9">
        <v>-9.1</v>
      </c>
    </row>
    <row r="9" spans="2:14" x14ac:dyDescent="0.3">
      <c r="B9" t="s">
        <v>17</v>
      </c>
      <c r="C9" s="4">
        <v>6.1</v>
      </c>
      <c r="D9" s="4">
        <v>6</v>
      </c>
      <c r="E9" s="12">
        <v>8.1999999999999993</v>
      </c>
      <c r="F9" s="5">
        <v>12.1</v>
      </c>
      <c r="G9" s="7">
        <v>16</v>
      </c>
      <c r="H9" s="14">
        <v>20.2</v>
      </c>
      <c r="I9" s="15">
        <v>23.2</v>
      </c>
      <c r="J9" s="15">
        <v>23.6</v>
      </c>
      <c r="K9" s="14">
        <v>20</v>
      </c>
      <c r="L9" s="7">
        <v>15.8</v>
      </c>
      <c r="M9" s="5">
        <v>11.1</v>
      </c>
      <c r="N9" s="12">
        <v>8.1</v>
      </c>
    </row>
    <row r="10" spans="2:14" x14ac:dyDescent="0.3">
      <c r="B10" t="s">
        <v>18</v>
      </c>
      <c r="C10" s="9">
        <v>-10.1</v>
      </c>
      <c r="D10" s="9">
        <v>-9.6999999999999993</v>
      </c>
      <c r="E10" s="2">
        <v>-5.5</v>
      </c>
      <c r="F10" s="3">
        <v>-0.7</v>
      </c>
      <c r="G10" s="11">
        <v>4</v>
      </c>
      <c r="H10" s="12">
        <v>9.1999999999999993</v>
      </c>
      <c r="I10" s="5">
        <v>12.8</v>
      </c>
      <c r="J10" s="5">
        <v>11.1</v>
      </c>
      <c r="K10" s="4">
        <v>7</v>
      </c>
      <c r="L10" s="11">
        <v>1.5</v>
      </c>
      <c r="M10" s="2">
        <v>-4.8</v>
      </c>
      <c r="N10" s="9">
        <v>-8.1999999999999993</v>
      </c>
    </row>
    <row r="11" spans="2:14" x14ac:dyDescent="0.3">
      <c r="B11" t="s">
        <v>19</v>
      </c>
      <c r="C11" s="9">
        <v>-10.3</v>
      </c>
      <c r="D11" s="9">
        <v>-10</v>
      </c>
      <c r="E11" s="2">
        <v>-7.3</v>
      </c>
      <c r="F11" s="11">
        <v>3.7</v>
      </c>
      <c r="G11" s="5">
        <v>12.5</v>
      </c>
      <c r="H11" s="6">
        <v>18</v>
      </c>
      <c r="I11" s="14">
        <v>19.600000000000001</v>
      </c>
      <c r="J11" s="6">
        <v>16.899999999999999</v>
      </c>
      <c r="K11" s="12">
        <v>10.4</v>
      </c>
      <c r="L11" s="11">
        <v>3.5</v>
      </c>
      <c r="M11" s="2">
        <v>-7.3</v>
      </c>
      <c r="N11" s="13">
        <v>-10.8</v>
      </c>
    </row>
    <row r="12" spans="2:14" x14ac:dyDescent="0.3">
      <c r="B12" t="s">
        <v>20</v>
      </c>
      <c r="C12" s="2">
        <v>-6.3</v>
      </c>
      <c r="D12" s="2">
        <v>-6.6</v>
      </c>
      <c r="E12" s="3">
        <v>-0.5</v>
      </c>
      <c r="F12" s="12">
        <v>9.1999999999999993</v>
      </c>
      <c r="G12" s="7">
        <v>15.9</v>
      </c>
      <c r="H12" s="14">
        <v>21</v>
      </c>
      <c r="I12" s="15">
        <v>23.6</v>
      </c>
      <c r="J12" s="14">
        <v>22.3</v>
      </c>
      <c r="K12" s="7">
        <v>15.6</v>
      </c>
      <c r="L12" s="12">
        <v>8</v>
      </c>
      <c r="M12" s="3">
        <v>0.3</v>
      </c>
      <c r="N12" s="2">
        <v>-4.7</v>
      </c>
    </row>
    <row r="13" spans="2:14" x14ac:dyDescent="0.3">
      <c r="B13" t="s">
        <v>21</v>
      </c>
      <c r="C13" s="16">
        <v>-46.4</v>
      </c>
      <c r="D13" s="17">
        <v>-42</v>
      </c>
      <c r="E13" s="18">
        <v>-31.2</v>
      </c>
      <c r="F13" s="10">
        <v>-13.6</v>
      </c>
      <c r="G13" s="11">
        <v>2.7</v>
      </c>
      <c r="H13" s="5">
        <v>12.6</v>
      </c>
      <c r="I13" s="7">
        <v>14.9</v>
      </c>
      <c r="J13" s="12">
        <v>10.3</v>
      </c>
      <c r="K13" s="11">
        <v>2.2999999999999998</v>
      </c>
      <c r="L13" s="10">
        <v>-14.8</v>
      </c>
      <c r="M13" s="19">
        <v>-35.200000000000003</v>
      </c>
      <c r="N13" s="16">
        <v>-45.5</v>
      </c>
    </row>
    <row r="14" spans="2:14" x14ac:dyDescent="0.3">
      <c r="B14" t="s">
        <v>22</v>
      </c>
      <c r="C14" s="2">
        <v>-6.6</v>
      </c>
      <c r="D14" s="2">
        <v>-7</v>
      </c>
      <c r="E14" s="8">
        <v>-1.6</v>
      </c>
      <c r="F14" s="12">
        <v>8.3000000000000007</v>
      </c>
      <c r="G14" s="7">
        <v>15.3</v>
      </c>
      <c r="H14" s="6">
        <v>19.399999999999999</v>
      </c>
      <c r="I14" s="14">
        <v>21.4</v>
      </c>
      <c r="J14" s="14">
        <v>20.100000000000001</v>
      </c>
      <c r="K14" s="7">
        <v>14</v>
      </c>
      <c r="L14" s="4">
        <v>7.1</v>
      </c>
      <c r="M14" s="3">
        <v>-0.3</v>
      </c>
      <c r="N14" s="2">
        <v>-5.3</v>
      </c>
    </row>
    <row r="15" spans="2:14" x14ac:dyDescent="0.3">
      <c r="B15" t="s">
        <v>23</v>
      </c>
      <c r="C15" s="2">
        <v>-7.5</v>
      </c>
      <c r="D15" s="9">
        <v>-7.9</v>
      </c>
      <c r="E15" s="8">
        <v>-2.4</v>
      </c>
      <c r="F15" s="12">
        <v>7.5</v>
      </c>
      <c r="G15" s="7">
        <v>14.5</v>
      </c>
      <c r="H15" s="6">
        <v>18.399999999999999</v>
      </c>
      <c r="I15" s="14">
        <v>20.399999999999999</v>
      </c>
      <c r="J15" s="6">
        <v>18.7</v>
      </c>
      <c r="K15" s="5">
        <v>12.7</v>
      </c>
      <c r="L15" s="4">
        <v>6.1</v>
      </c>
      <c r="M15" s="3">
        <v>-1.4</v>
      </c>
      <c r="N15" s="2">
        <v>-6.3</v>
      </c>
    </row>
    <row r="17" spans="2:2" x14ac:dyDescent="0.3">
      <c r="B17" s="20"/>
    </row>
  </sheetData>
  <mergeCells count="1">
    <mergeCell ref="B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S48" sqref="S48"/>
    </sheetView>
  </sheetViews>
  <sheetFormatPr defaultRowHeight="14.4" x14ac:dyDescent="0.3"/>
  <cols>
    <col min="1" max="1" width="10.21875" customWidth="1"/>
    <col min="2" max="2" width="13.109375" customWidth="1"/>
  </cols>
  <sheetData>
    <row r="1" spans="1:22" x14ac:dyDescent="0.3">
      <c r="C1" s="21">
        <v>1</v>
      </c>
      <c r="D1" s="21">
        <v>2</v>
      </c>
      <c r="E1" s="21">
        <v>3</v>
      </c>
      <c r="F1" s="21">
        <v>4</v>
      </c>
      <c r="G1" s="21">
        <v>5</v>
      </c>
      <c r="H1" s="21">
        <v>6</v>
      </c>
      <c r="I1" s="21">
        <v>7</v>
      </c>
      <c r="J1" s="21">
        <v>8</v>
      </c>
      <c r="K1" s="21">
        <v>9</v>
      </c>
      <c r="L1" s="21">
        <v>10</v>
      </c>
      <c r="M1" s="21">
        <v>11</v>
      </c>
      <c r="N1" s="21">
        <v>12</v>
      </c>
      <c r="P1" s="44" t="s">
        <v>32</v>
      </c>
      <c r="Q1" s="44"/>
      <c r="R1" s="44"/>
      <c r="S1" s="44"/>
    </row>
    <row r="2" spans="1:22" ht="16.2" thickBot="1" x14ac:dyDescent="0.3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P2" s="44"/>
      <c r="Q2" s="44"/>
      <c r="R2" s="44"/>
      <c r="S2" s="44"/>
    </row>
    <row r="3" spans="1:22" ht="14.4" customHeight="1" x14ac:dyDescent="0.3">
      <c r="A3" s="21">
        <v>1</v>
      </c>
      <c r="B3" t="s">
        <v>12</v>
      </c>
      <c r="C3" s="2">
        <v>-6.5</v>
      </c>
      <c r="D3" s="2">
        <v>-6.7</v>
      </c>
      <c r="E3" s="3">
        <v>-1</v>
      </c>
      <c r="F3" s="4">
        <v>6.7</v>
      </c>
      <c r="G3" s="5">
        <v>13.2</v>
      </c>
      <c r="H3" s="6">
        <v>17</v>
      </c>
      <c r="I3" s="6">
        <v>19.2</v>
      </c>
      <c r="J3" s="6">
        <v>17</v>
      </c>
      <c r="K3" s="5">
        <v>11.3</v>
      </c>
      <c r="L3" s="4">
        <v>5.6</v>
      </c>
      <c r="M3" s="3">
        <v>-1.2</v>
      </c>
      <c r="N3" s="2">
        <v>-5.2</v>
      </c>
      <c r="P3" s="45"/>
      <c r="Q3" s="45"/>
      <c r="R3" s="45"/>
      <c r="S3" s="45"/>
    </row>
    <row r="4" spans="1:22" x14ac:dyDescent="0.3">
      <c r="A4" s="21">
        <v>2</v>
      </c>
      <c r="B4" t="s">
        <v>13</v>
      </c>
      <c r="C4" s="2">
        <v>-5.5</v>
      </c>
      <c r="D4" s="2">
        <v>-5.8</v>
      </c>
      <c r="E4" s="3">
        <v>-1.3</v>
      </c>
      <c r="F4" s="4">
        <v>5.0999999999999996</v>
      </c>
      <c r="G4" s="5">
        <v>11.3</v>
      </c>
      <c r="H4" s="7">
        <v>15.7</v>
      </c>
      <c r="I4" s="6">
        <v>18.8</v>
      </c>
      <c r="J4" s="6">
        <v>16.899999999999999</v>
      </c>
      <c r="K4" s="5">
        <v>11.6</v>
      </c>
      <c r="L4" s="4">
        <v>6.2</v>
      </c>
      <c r="M4" s="3">
        <v>0.1</v>
      </c>
      <c r="N4" s="8">
        <v>-3.7</v>
      </c>
    </row>
    <row r="5" spans="1:22" x14ac:dyDescent="0.3">
      <c r="A5" s="21">
        <v>3</v>
      </c>
      <c r="B5" t="s">
        <v>14</v>
      </c>
      <c r="C5" s="9">
        <v>-8.9</v>
      </c>
      <c r="D5" s="9">
        <v>-8.8000000000000007</v>
      </c>
      <c r="E5" s="8">
        <v>-2.6</v>
      </c>
      <c r="F5" s="4">
        <v>6.1</v>
      </c>
      <c r="G5" s="5">
        <v>12.9</v>
      </c>
      <c r="H5" s="6">
        <v>17.2</v>
      </c>
      <c r="I5" s="6">
        <v>19.399999999999999</v>
      </c>
      <c r="J5" s="6">
        <v>16.899999999999999</v>
      </c>
      <c r="K5" s="5">
        <v>11.1</v>
      </c>
      <c r="L5" s="4">
        <v>4.7</v>
      </c>
      <c r="M5" s="8">
        <v>-2.8</v>
      </c>
      <c r="N5" s="2">
        <v>-7.3</v>
      </c>
    </row>
    <row r="6" spans="1:22" x14ac:dyDescent="0.3">
      <c r="A6" s="21">
        <v>4</v>
      </c>
      <c r="B6" t="s">
        <v>15</v>
      </c>
      <c r="C6" s="10">
        <v>-16.5</v>
      </c>
      <c r="D6" s="10">
        <v>-14.8</v>
      </c>
      <c r="E6" s="9">
        <v>-7.6</v>
      </c>
      <c r="F6" s="11">
        <v>2.2999999999999998</v>
      </c>
      <c r="G6" s="5">
        <v>11.8</v>
      </c>
      <c r="H6" s="6">
        <v>17.100000000000001</v>
      </c>
      <c r="I6" s="6">
        <v>19.399999999999999</v>
      </c>
      <c r="J6" s="6">
        <v>16.600000000000001</v>
      </c>
      <c r="K6" s="12">
        <v>10.199999999999999</v>
      </c>
      <c r="L6" s="11">
        <v>3.1</v>
      </c>
      <c r="M6" s="2">
        <v>-6.9</v>
      </c>
      <c r="N6" s="10">
        <v>-14</v>
      </c>
    </row>
    <row r="7" spans="1:22" x14ac:dyDescent="0.3">
      <c r="A7" s="21">
        <v>5</v>
      </c>
      <c r="B7" t="s">
        <v>16</v>
      </c>
      <c r="C7" s="13">
        <v>-12.3</v>
      </c>
      <c r="D7" s="9">
        <v>-8.4</v>
      </c>
      <c r="E7" s="8">
        <v>-1.9</v>
      </c>
      <c r="F7" s="4">
        <v>5.0999999999999996</v>
      </c>
      <c r="G7" s="12">
        <v>9.8000000000000007</v>
      </c>
      <c r="H7" s="7">
        <v>13.6</v>
      </c>
      <c r="I7" s="6">
        <v>17.600000000000001</v>
      </c>
      <c r="J7" s="14">
        <v>19.8</v>
      </c>
      <c r="K7" s="7">
        <v>16</v>
      </c>
      <c r="L7" s="12">
        <v>8.9</v>
      </c>
      <c r="M7" s="3">
        <v>-0.9</v>
      </c>
      <c r="N7" s="9">
        <v>-9.1</v>
      </c>
    </row>
    <row r="8" spans="1:22" x14ac:dyDescent="0.3">
      <c r="A8" s="21">
        <v>6</v>
      </c>
      <c r="B8" t="s">
        <v>17</v>
      </c>
      <c r="C8" s="4">
        <v>6.1</v>
      </c>
      <c r="D8" s="4">
        <v>6</v>
      </c>
      <c r="E8" s="12">
        <v>8.1999999999999993</v>
      </c>
      <c r="F8" s="5">
        <v>12.1</v>
      </c>
      <c r="G8" s="7">
        <v>16</v>
      </c>
      <c r="H8" s="14">
        <v>20.2</v>
      </c>
      <c r="I8" s="15">
        <v>23.2</v>
      </c>
      <c r="J8" s="15">
        <v>23.6</v>
      </c>
      <c r="K8" s="14">
        <v>20</v>
      </c>
      <c r="L8" s="7">
        <v>15.8</v>
      </c>
      <c r="M8" s="5">
        <v>11.1</v>
      </c>
      <c r="N8" s="12">
        <v>8.1</v>
      </c>
    </row>
    <row r="9" spans="1:22" x14ac:dyDescent="0.3">
      <c r="A9" s="21">
        <v>7</v>
      </c>
      <c r="B9" t="s">
        <v>18</v>
      </c>
      <c r="C9" s="9">
        <v>-10.1</v>
      </c>
      <c r="D9" s="9">
        <v>-9.6999999999999993</v>
      </c>
      <c r="E9" s="2">
        <v>-5.5</v>
      </c>
      <c r="F9" s="3">
        <v>-0.7</v>
      </c>
      <c r="G9" s="11">
        <v>4</v>
      </c>
      <c r="H9" s="12">
        <v>9.1999999999999993</v>
      </c>
      <c r="I9" s="5">
        <v>12.8</v>
      </c>
      <c r="J9" s="5">
        <v>11.1</v>
      </c>
      <c r="K9" s="4">
        <v>7</v>
      </c>
      <c r="L9" s="11">
        <v>1.5</v>
      </c>
      <c r="M9" s="2">
        <v>-4.8</v>
      </c>
      <c r="N9" s="9">
        <v>-8.1999999999999993</v>
      </c>
    </row>
    <row r="10" spans="1:22" x14ac:dyDescent="0.3">
      <c r="A10" s="21">
        <v>8</v>
      </c>
      <c r="B10" t="s">
        <v>19</v>
      </c>
      <c r="C10" s="9">
        <v>-10.3</v>
      </c>
      <c r="D10" s="9">
        <v>-10</v>
      </c>
      <c r="E10" s="2">
        <v>-7.3</v>
      </c>
      <c r="F10" s="11">
        <v>3.7</v>
      </c>
      <c r="G10" s="5">
        <v>12.5</v>
      </c>
      <c r="H10" s="6">
        <v>18</v>
      </c>
      <c r="I10" s="14">
        <v>19.600000000000001</v>
      </c>
      <c r="J10" s="6">
        <v>16.899999999999999</v>
      </c>
      <c r="K10" s="12">
        <v>10.4</v>
      </c>
      <c r="L10" s="11">
        <v>3.5</v>
      </c>
      <c r="M10" s="2">
        <v>-7.3</v>
      </c>
      <c r="N10" s="13">
        <v>-10.8</v>
      </c>
    </row>
    <row r="11" spans="1:22" x14ac:dyDescent="0.3">
      <c r="A11" s="21">
        <v>9</v>
      </c>
      <c r="B11" t="s">
        <v>20</v>
      </c>
      <c r="C11" s="2">
        <v>-6.3</v>
      </c>
      <c r="D11" s="2">
        <v>-6.6</v>
      </c>
      <c r="E11" s="3">
        <v>-0.5</v>
      </c>
      <c r="F11" s="12">
        <v>9.1999999999999993</v>
      </c>
      <c r="G11" s="7">
        <v>15.9</v>
      </c>
      <c r="H11" s="14">
        <v>21</v>
      </c>
      <c r="I11" s="15">
        <v>23.6</v>
      </c>
      <c r="J11" s="14">
        <v>22.3</v>
      </c>
      <c r="K11" s="7">
        <v>15.6</v>
      </c>
      <c r="L11" s="12">
        <v>8</v>
      </c>
      <c r="M11" s="3">
        <v>0.3</v>
      </c>
      <c r="N11" s="2">
        <v>-4.7</v>
      </c>
    </row>
    <row r="12" spans="1:22" x14ac:dyDescent="0.3">
      <c r="A12" s="21">
        <v>10</v>
      </c>
      <c r="B12" t="s">
        <v>21</v>
      </c>
      <c r="C12" s="16">
        <v>-46.4</v>
      </c>
      <c r="D12" s="17">
        <v>-42</v>
      </c>
      <c r="E12" s="18">
        <v>-31.2</v>
      </c>
      <c r="F12" s="10">
        <v>-13.6</v>
      </c>
      <c r="G12" s="11">
        <v>2.7</v>
      </c>
      <c r="H12" s="5">
        <v>12.6</v>
      </c>
      <c r="I12" s="7">
        <v>14.9</v>
      </c>
      <c r="J12" s="12">
        <v>10.3</v>
      </c>
      <c r="K12" s="11">
        <v>2.2999999999999998</v>
      </c>
      <c r="L12" s="10">
        <v>-14.8</v>
      </c>
      <c r="M12" s="19">
        <v>-35.200000000000003</v>
      </c>
      <c r="N12" s="16">
        <v>-45.5</v>
      </c>
    </row>
    <row r="13" spans="1:22" x14ac:dyDescent="0.3">
      <c r="A13" s="21">
        <v>11</v>
      </c>
      <c r="B13" t="s">
        <v>22</v>
      </c>
      <c r="C13" s="2">
        <v>-6.6</v>
      </c>
      <c r="D13" s="2">
        <v>-7</v>
      </c>
      <c r="E13" s="8">
        <v>-1.6</v>
      </c>
      <c r="F13" s="12">
        <v>8.3000000000000007</v>
      </c>
      <c r="G13" s="7">
        <v>15.3</v>
      </c>
      <c r="H13" s="6">
        <v>19.399999999999999</v>
      </c>
      <c r="I13" s="14">
        <v>21.4</v>
      </c>
      <c r="J13" s="14">
        <v>20.100000000000001</v>
      </c>
      <c r="K13" s="7">
        <v>14</v>
      </c>
      <c r="L13" s="4">
        <v>7.1</v>
      </c>
      <c r="M13" s="3">
        <v>-0.3</v>
      </c>
      <c r="N13" s="2">
        <v>-5.3</v>
      </c>
    </row>
    <row r="14" spans="1:22" x14ac:dyDescent="0.3">
      <c r="A14" s="21">
        <v>12</v>
      </c>
      <c r="B14" t="s">
        <v>23</v>
      </c>
      <c r="C14" s="2">
        <v>-7.5</v>
      </c>
      <c r="D14" s="9">
        <v>-7.9</v>
      </c>
      <c r="E14" s="8">
        <v>-2.4</v>
      </c>
      <c r="F14" s="12">
        <v>7.5</v>
      </c>
      <c r="G14" s="7">
        <v>14.5</v>
      </c>
      <c r="H14" s="6">
        <v>18.399999999999999</v>
      </c>
      <c r="I14" s="14">
        <v>20.399999999999999</v>
      </c>
      <c r="J14" s="6">
        <v>18.7</v>
      </c>
      <c r="K14" s="5">
        <v>12.7</v>
      </c>
      <c r="L14" s="4">
        <v>6.1</v>
      </c>
      <c r="M14" s="3">
        <v>-1.4</v>
      </c>
      <c r="N14" s="2">
        <v>-6.3</v>
      </c>
    </row>
    <row r="16" spans="1:22" x14ac:dyDescent="0.3">
      <c r="C16" s="21">
        <v>1</v>
      </c>
      <c r="D16" s="21">
        <v>2</v>
      </c>
      <c r="E16" s="21">
        <v>3</v>
      </c>
      <c r="F16" s="21">
        <v>4</v>
      </c>
      <c r="G16" s="21">
        <v>5</v>
      </c>
      <c r="H16" s="21">
        <v>6</v>
      </c>
      <c r="I16" s="21">
        <v>7</v>
      </c>
      <c r="J16" s="21">
        <v>8</v>
      </c>
      <c r="K16" s="21">
        <v>9</v>
      </c>
      <c r="L16" s="21">
        <v>10</v>
      </c>
      <c r="M16" s="21">
        <v>11</v>
      </c>
      <c r="N16" s="21">
        <v>12</v>
      </c>
      <c r="P16" s="44" t="s">
        <v>33</v>
      </c>
      <c r="Q16" s="44"/>
      <c r="R16" s="44"/>
      <c r="S16" s="44"/>
      <c r="T16" s="44"/>
      <c r="U16" s="44"/>
      <c r="V16" s="44"/>
    </row>
    <row r="17" spans="1:22" ht="16.2" thickBot="1" x14ac:dyDescent="0.35">
      <c r="A17" s="38" t="s">
        <v>24</v>
      </c>
      <c r="B17" s="39">
        <v>-10000</v>
      </c>
      <c r="C17" s="24" t="s">
        <v>0</v>
      </c>
      <c r="D17" s="24" t="s">
        <v>1</v>
      </c>
      <c r="E17" s="24" t="s">
        <v>2</v>
      </c>
      <c r="F17" s="24" t="s">
        <v>3</v>
      </c>
      <c r="G17" s="24" t="s">
        <v>4</v>
      </c>
      <c r="H17" s="24" t="s">
        <v>5</v>
      </c>
      <c r="I17" s="24" t="s">
        <v>6</v>
      </c>
      <c r="J17" s="24" t="s">
        <v>7</v>
      </c>
      <c r="K17" s="24" t="s">
        <v>8</v>
      </c>
      <c r="L17" s="24" t="s">
        <v>9</v>
      </c>
      <c r="M17" s="24" t="s">
        <v>10</v>
      </c>
      <c r="N17" s="24" t="s">
        <v>11</v>
      </c>
      <c r="P17" s="44"/>
      <c r="Q17" s="44"/>
      <c r="R17" s="44"/>
      <c r="S17" s="44"/>
      <c r="T17" s="44"/>
      <c r="U17" s="44"/>
      <c r="V17" s="44"/>
    </row>
    <row r="18" spans="1:22" x14ac:dyDescent="0.3">
      <c r="A18" s="21">
        <v>1</v>
      </c>
      <c r="B18" s="25" t="s">
        <v>12</v>
      </c>
      <c r="C18" s="35">
        <f>IF(COUNTIF($B$32:B$32, $A18)&gt;0, $B$17, C3)</f>
        <v>-6.5</v>
      </c>
      <c r="D18" s="26">
        <f>IF(COUNTIF($B$32:C$32, $A18)&gt;0, $B$17, D3)</f>
        <v>-6.7</v>
      </c>
      <c r="E18" s="26">
        <f>IF(COUNTIF($B$32:D$32, $A18)&gt;0, $B$17, E3)</f>
        <v>-1</v>
      </c>
      <c r="F18" s="26">
        <f>IF(COUNTIF($B$32:E$32, $A18)&gt;0, $B$17, F3)</f>
        <v>6.7</v>
      </c>
      <c r="G18" s="26">
        <f>IF(COUNTIF($B$32:F$32, $A18)&gt;0, $B$17, G3)</f>
        <v>13.2</v>
      </c>
      <c r="H18" s="26">
        <f>IF(COUNTIF($B$32:G$32, $A18)&gt;0, $B$17, H3)</f>
        <v>17</v>
      </c>
      <c r="I18" s="26">
        <f>IF(COUNTIF($B$32:H$32, $A18)&gt;0, $B$17, I3)</f>
        <v>19.2</v>
      </c>
      <c r="J18" s="26">
        <f>IF(COUNTIF($B$32:I$32, $A18)&gt;0, $B$17, J3)</f>
        <v>17</v>
      </c>
      <c r="K18" s="26">
        <f>IF(COUNTIF($B$32:J$32, $A18)&gt;0, $B$17, K3)</f>
        <v>11.3</v>
      </c>
      <c r="L18" s="26">
        <f>IF(COUNTIF($B$32:K$32, $A18)&gt;0, $B$17, L3)</f>
        <v>-10000</v>
      </c>
      <c r="M18" s="26">
        <f>IF(COUNTIF($B$32:L$32, $A18)&gt;0, $B$17, M3)</f>
        <v>-10000</v>
      </c>
      <c r="N18" s="27">
        <f>IF(COUNTIF($B$32:M$32, $A18)&gt;0, $B$17, N3)</f>
        <v>-10000</v>
      </c>
    </row>
    <row r="19" spans="1:22" x14ac:dyDescent="0.3">
      <c r="A19" s="21">
        <v>2</v>
      </c>
      <c r="B19" s="28" t="s">
        <v>13</v>
      </c>
      <c r="C19" s="36">
        <f>IF(COUNTIF($B$32:B$32, $A19)&gt;0, $B$17, C4)</f>
        <v>-5.5</v>
      </c>
      <c r="D19" s="29">
        <f>IF(COUNTIF($B$32:C$32, $A19)&gt;0, $B$17, D4)</f>
        <v>-5.8</v>
      </c>
      <c r="E19" s="29">
        <f>IF(COUNTIF($B$32:D$32, $A19)&gt;0, $B$17, E4)</f>
        <v>-10000</v>
      </c>
      <c r="F19" s="29">
        <f>IF(COUNTIF($B$32:E$32, $A19)&gt;0, $B$17, F4)</f>
        <v>-10000</v>
      </c>
      <c r="G19" s="29">
        <f>IF(COUNTIF($B$32:F$32, $A19)&gt;0, $B$17, G4)</f>
        <v>-10000</v>
      </c>
      <c r="H19" s="29">
        <f>IF(COUNTIF($B$32:G$32, $A19)&gt;0, $B$17, H4)</f>
        <v>-10000</v>
      </c>
      <c r="I19" s="29">
        <f>IF(COUNTIF($B$32:H$32, $A19)&gt;0, $B$17, I4)</f>
        <v>-10000</v>
      </c>
      <c r="J19" s="29">
        <f>IF(COUNTIF($B$32:I$32, $A19)&gt;0, $B$17, J4)</f>
        <v>-10000</v>
      </c>
      <c r="K19" s="29">
        <f>IF(COUNTIF($B$32:J$32, $A19)&gt;0, $B$17, K4)</f>
        <v>-10000</v>
      </c>
      <c r="L19" s="29">
        <f>IF(COUNTIF($B$32:K$32, $A19)&gt;0, $B$17, L4)</f>
        <v>-10000</v>
      </c>
      <c r="M19" s="29">
        <f>IF(COUNTIF($B$32:L$32, $A19)&gt;0, $B$17, M4)</f>
        <v>-10000</v>
      </c>
      <c r="N19" s="30">
        <f>IF(COUNTIF($B$32:M$32, $A19)&gt;0, $B$17, N4)</f>
        <v>-10000</v>
      </c>
    </row>
    <row r="20" spans="1:22" x14ac:dyDescent="0.3">
      <c r="A20" s="21">
        <v>3</v>
      </c>
      <c r="B20" s="28" t="s">
        <v>14</v>
      </c>
      <c r="C20" s="36">
        <f>IF(COUNTIF($B$32:B$32, $A20)&gt;0, $B$17, C5)</f>
        <v>-8.9</v>
      </c>
      <c r="D20" s="29">
        <f>IF(COUNTIF($B$32:C$32, $A20)&gt;0, $B$17, D5)</f>
        <v>-8.8000000000000007</v>
      </c>
      <c r="E20" s="29">
        <f>IF(COUNTIF($B$32:D$32, $A20)&gt;0, $B$17, E5)</f>
        <v>-2.6</v>
      </c>
      <c r="F20" s="29">
        <f>IF(COUNTIF($B$32:E$32, $A20)&gt;0, $B$17, F5)</f>
        <v>6.1</v>
      </c>
      <c r="G20" s="29">
        <f>IF(COUNTIF($B$32:F$32, $A20)&gt;0, $B$17, G5)</f>
        <v>12.9</v>
      </c>
      <c r="H20" s="29">
        <f>IF(COUNTIF($B$32:G$32, $A20)&gt;0, $B$17, H5)</f>
        <v>17.2</v>
      </c>
      <c r="I20" s="29">
        <f>IF(COUNTIF($B$32:H$32, $A20)&gt;0, $B$17, I5)</f>
        <v>19.399999999999999</v>
      </c>
      <c r="J20" s="29">
        <f>IF(COUNTIF($B$32:I$32, $A20)&gt;0, $B$17, J5)</f>
        <v>-10000</v>
      </c>
      <c r="K20" s="29">
        <f>IF(COUNTIF($B$32:J$32, $A20)&gt;0, $B$17, K5)</f>
        <v>-10000</v>
      </c>
      <c r="L20" s="29">
        <f>IF(COUNTIF($B$32:K$32, $A20)&gt;0, $B$17, L5)</f>
        <v>-10000</v>
      </c>
      <c r="M20" s="29">
        <f>IF(COUNTIF($B$32:L$32, $A20)&gt;0, $B$17, M5)</f>
        <v>-10000</v>
      </c>
      <c r="N20" s="30">
        <f>IF(COUNTIF($B$32:M$32, $A20)&gt;0, $B$17, N5)</f>
        <v>-10000</v>
      </c>
    </row>
    <row r="21" spans="1:22" x14ac:dyDescent="0.3">
      <c r="A21" s="21">
        <v>4</v>
      </c>
      <c r="B21" s="28" t="s">
        <v>15</v>
      </c>
      <c r="C21" s="36">
        <f>IF(COUNTIF($B$32:B$32, $A21)&gt;0, $B$17, C6)</f>
        <v>-16.5</v>
      </c>
      <c r="D21" s="29">
        <f>IF(COUNTIF($B$32:C$32, $A21)&gt;0, $B$17, D6)</f>
        <v>-14.8</v>
      </c>
      <c r="E21" s="29">
        <f>IF(COUNTIF($B$32:D$32, $A21)&gt;0, $B$17, E6)</f>
        <v>-7.6</v>
      </c>
      <c r="F21" s="29">
        <f>IF(COUNTIF($B$32:E$32, $A21)&gt;0, $B$17, F6)</f>
        <v>2.2999999999999998</v>
      </c>
      <c r="G21" s="29">
        <f>IF(COUNTIF($B$32:F$32, $A21)&gt;0, $B$17, G6)</f>
        <v>11.8</v>
      </c>
      <c r="H21" s="29">
        <f>IF(COUNTIF($B$32:G$32, $A21)&gt;0, $B$17, H6)</f>
        <v>17.100000000000001</v>
      </c>
      <c r="I21" s="29">
        <f>IF(COUNTIF($B$32:H$32, $A21)&gt;0, $B$17, I6)</f>
        <v>19.399999999999999</v>
      </c>
      <c r="J21" s="29">
        <f>IF(COUNTIF($B$32:I$32, $A21)&gt;0, $B$17, J6)</f>
        <v>16.600000000000001</v>
      </c>
      <c r="K21" s="29">
        <f>IF(COUNTIF($B$32:J$32, $A21)&gt;0, $B$17, K6)</f>
        <v>10.199999999999999</v>
      </c>
      <c r="L21" s="29">
        <f>IF(COUNTIF($B$32:K$32, $A21)&gt;0, $B$17, L6)</f>
        <v>3.1</v>
      </c>
      <c r="M21" s="29">
        <f>IF(COUNTIF($B$32:L$32, $A21)&gt;0, $B$17, M6)</f>
        <v>-10000</v>
      </c>
      <c r="N21" s="30">
        <f>IF(COUNTIF($B$32:M$32, $A21)&gt;0, $B$17, N6)</f>
        <v>-10000</v>
      </c>
    </row>
    <row r="22" spans="1:22" x14ac:dyDescent="0.3">
      <c r="A22" s="21">
        <v>5</v>
      </c>
      <c r="B22" s="28" t="s">
        <v>16</v>
      </c>
      <c r="C22" s="36">
        <f>IF(COUNTIF($B$32:B$32, $A22)&gt;0, $B$17, C7)</f>
        <v>-12.3</v>
      </c>
      <c r="D22" s="29">
        <f>IF(COUNTIF($B$32:C$32, $A22)&gt;0, $B$17, D7)</f>
        <v>-8.4</v>
      </c>
      <c r="E22" s="29">
        <f>IF(COUNTIF($B$32:D$32, $A22)&gt;0, $B$17, E7)</f>
        <v>-1.9</v>
      </c>
      <c r="F22" s="29">
        <f>IF(COUNTIF($B$32:E$32, $A22)&gt;0, $B$17, F7)</f>
        <v>5.0999999999999996</v>
      </c>
      <c r="G22" s="29">
        <f>IF(COUNTIF($B$32:F$32, $A22)&gt;0, $B$17, G7)</f>
        <v>9.8000000000000007</v>
      </c>
      <c r="H22" s="29">
        <f>IF(COUNTIF($B$32:G$32, $A22)&gt;0, $B$17, H7)</f>
        <v>13.6</v>
      </c>
      <c r="I22" s="29">
        <f>IF(COUNTIF($B$32:H$32, $A22)&gt;0, $B$17, I7)</f>
        <v>17.600000000000001</v>
      </c>
      <c r="J22" s="29">
        <f>IF(COUNTIF($B$32:I$32, $A22)&gt;0, $B$17, J7)</f>
        <v>19.8</v>
      </c>
      <c r="K22" s="29">
        <f>IF(COUNTIF($B$32:J$32, $A22)&gt;0, $B$17, K7)</f>
        <v>-10000</v>
      </c>
      <c r="L22" s="29">
        <f>IF(COUNTIF($B$32:K$32, $A22)&gt;0, $B$17, L7)</f>
        <v>-10000</v>
      </c>
      <c r="M22" s="29">
        <f>IF(COUNTIF($B$32:L$32, $A22)&gt;0, $B$17, M7)</f>
        <v>-10000</v>
      </c>
      <c r="N22" s="30">
        <f>IF(COUNTIF($B$32:M$32, $A22)&gt;0, $B$17, N7)</f>
        <v>-10000</v>
      </c>
    </row>
    <row r="23" spans="1:22" x14ac:dyDescent="0.3">
      <c r="A23" s="21">
        <v>6</v>
      </c>
      <c r="B23" s="28" t="s">
        <v>17</v>
      </c>
      <c r="C23" s="36">
        <f>IF(COUNTIF($B$32:B$32, $A23)&gt;0, $B$17, C8)</f>
        <v>6.1</v>
      </c>
      <c r="D23" s="29">
        <f>IF(COUNTIF($B$32:C$32, $A23)&gt;0, $B$17, D8)</f>
        <v>-10000</v>
      </c>
      <c r="E23" s="29">
        <f>IF(COUNTIF($B$32:D$32, $A23)&gt;0, $B$17, E8)</f>
        <v>-10000</v>
      </c>
      <c r="F23" s="29">
        <f>IF(COUNTIF($B$32:E$32, $A23)&gt;0, $B$17, F8)</f>
        <v>-10000</v>
      </c>
      <c r="G23" s="29">
        <f>IF(COUNTIF($B$32:F$32, $A23)&gt;0, $B$17, G8)</f>
        <v>-10000</v>
      </c>
      <c r="H23" s="29">
        <f>IF(COUNTIF($B$32:G$32, $A23)&gt;0, $B$17, H8)</f>
        <v>-10000</v>
      </c>
      <c r="I23" s="29">
        <f>IF(COUNTIF($B$32:H$32, $A23)&gt;0, $B$17, I8)</f>
        <v>-10000</v>
      </c>
      <c r="J23" s="29">
        <f>IF(COUNTIF($B$32:I$32, $A23)&gt;0, $B$17, J8)</f>
        <v>-10000</v>
      </c>
      <c r="K23" s="29">
        <f>IF(COUNTIF($B$32:J$32, $A23)&gt;0, $B$17, K8)</f>
        <v>-10000</v>
      </c>
      <c r="L23" s="29">
        <f>IF(COUNTIF($B$32:K$32, $A23)&gt;0, $B$17, L8)</f>
        <v>-10000</v>
      </c>
      <c r="M23" s="29">
        <f>IF(COUNTIF($B$32:L$32, $A23)&gt;0, $B$17, M8)</f>
        <v>-10000</v>
      </c>
      <c r="N23" s="30">
        <f>IF(COUNTIF($B$32:M$32, $A23)&gt;0, $B$17, N8)</f>
        <v>-10000</v>
      </c>
    </row>
    <row r="24" spans="1:22" x14ac:dyDescent="0.3">
      <c r="A24" s="21">
        <v>7</v>
      </c>
      <c r="B24" s="28" t="s">
        <v>18</v>
      </c>
      <c r="C24" s="36">
        <f>IF(COUNTIF($B$32:B$32, $A24)&gt;0, $B$17, C9)</f>
        <v>-10.1</v>
      </c>
      <c r="D24" s="29">
        <f>IF(COUNTIF($B$32:C$32, $A24)&gt;0, $B$17, D9)</f>
        <v>-9.6999999999999993</v>
      </c>
      <c r="E24" s="29">
        <f>IF(COUNTIF($B$32:D$32, $A24)&gt;0, $B$17, E9)</f>
        <v>-5.5</v>
      </c>
      <c r="F24" s="29">
        <f>IF(COUNTIF($B$32:E$32, $A24)&gt;0, $B$17, F9)</f>
        <v>-0.7</v>
      </c>
      <c r="G24" s="29">
        <f>IF(COUNTIF($B$32:F$32, $A24)&gt;0, $B$17, G9)</f>
        <v>4</v>
      </c>
      <c r="H24" s="29">
        <f>IF(COUNTIF($B$32:G$32, $A24)&gt;0, $B$17, H9)</f>
        <v>9.1999999999999993</v>
      </c>
      <c r="I24" s="29">
        <f>IF(COUNTIF($B$32:H$32, $A24)&gt;0, $B$17, I9)</f>
        <v>12.8</v>
      </c>
      <c r="J24" s="29">
        <f>IF(COUNTIF($B$32:I$32, $A24)&gt;0, $B$17, J9)</f>
        <v>11.1</v>
      </c>
      <c r="K24" s="29">
        <f>IF(COUNTIF($B$32:J$32, $A24)&gt;0, $B$17, K9)</f>
        <v>7</v>
      </c>
      <c r="L24" s="29">
        <f>IF(COUNTIF($B$32:K$32, $A24)&gt;0, $B$17, L9)</f>
        <v>1.5</v>
      </c>
      <c r="M24" s="29">
        <f>IF(COUNTIF($B$32:L$32, $A24)&gt;0, $B$17, M9)</f>
        <v>-4.8</v>
      </c>
      <c r="N24" s="30">
        <f>IF(COUNTIF($B$32:M$32, $A24)&gt;0, $B$17, N9)</f>
        <v>-10000</v>
      </c>
    </row>
    <row r="25" spans="1:22" x14ac:dyDescent="0.3">
      <c r="A25" s="21">
        <v>8</v>
      </c>
      <c r="B25" s="28" t="s">
        <v>19</v>
      </c>
      <c r="C25" s="36">
        <f>IF(COUNTIF($B$32:B$32, $A25)&gt;0, $B$17, C10)</f>
        <v>-10.3</v>
      </c>
      <c r="D25" s="29">
        <f>IF(COUNTIF($B$32:C$32, $A25)&gt;0, $B$17, D10)</f>
        <v>-10</v>
      </c>
      <c r="E25" s="29">
        <f>IF(COUNTIF($B$32:D$32, $A25)&gt;0, $B$17, E10)</f>
        <v>-7.3</v>
      </c>
      <c r="F25" s="29">
        <f>IF(COUNTIF($B$32:E$32, $A25)&gt;0, $B$17, F10)</f>
        <v>3.7</v>
      </c>
      <c r="G25" s="29">
        <f>IF(COUNTIF($B$32:F$32, $A25)&gt;0, $B$17, G10)</f>
        <v>12.5</v>
      </c>
      <c r="H25" s="29">
        <f>IF(COUNTIF($B$32:G$32, $A25)&gt;0, $B$17, H10)</f>
        <v>18</v>
      </c>
      <c r="I25" s="29">
        <f>IF(COUNTIF($B$32:H$32, $A25)&gt;0, $B$17, I10)</f>
        <v>-10000</v>
      </c>
      <c r="J25" s="29">
        <f>IF(COUNTIF($B$32:I$32, $A25)&gt;0, $B$17, J10)</f>
        <v>-10000</v>
      </c>
      <c r="K25" s="29">
        <f>IF(COUNTIF($B$32:J$32, $A25)&gt;0, $B$17, K10)</f>
        <v>-10000</v>
      </c>
      <c r="L25" s="29">
        <f>IF(COUNTIF($B$32:K$32, $A25)&gt;0, $B$17, L10)</f>
        <v>-10000</v>
      </c>
      <c r="M25" s="29">
        <f>IF(COUNTIF($B$32:L$32, $A25)&gt;0, $B$17, M10)</f>
        <v>-10000</v>
      </c>
      <c r="N25" s="30">
        <f>IF(COUNTIF($B$32:M$32, $A25)&gt;0, $B$17, N10)</f>
        <v>-10000</v>
      </c>
    </row>
    <row r="26" spans="1:22" x14ac:dyDescent="0.3">
      <c r="A26" s="21">
        <v>9</v>
      </c>
      <c r="B26" s="28" t="s">
        <v>20</v>
      </c>
      <c r="C26" s="36">
        <f>IF(COUNTIF($B$32:B$32, $A26)&gt;0, $B$17, C11)</f>
        <v>-6.3</v>
      </c>
      <c r="D26" s="29">
        <f>IF(COUNTIF($B$32:C$32, $A26)&gt;0, $B$17, D11)</f>
        <v>-6.6</v>
      </c>
      <c r="E26" s="29">
        <f>IF(COUNTIF($B$32:D$32, $A26)&gt;0, $B$17, E11)</f>
        <v>-0.5</v>
      </c>
      <c r="F26" s="29">
        <f>IF(COUNTIF($B$32:E$32, $A26)&gt;0, $B$17, F11)</f>
        <v>-10000</v>
      </c>
      <c r="G26" s="29">
        <f>IF(COUNTIF($B$32:F$32, $A26)&gt;0, $B$17, G11)</f>
        <v>-10000</v>
      </c>
      <c r="H26" s="29">
        <f>IF(COUNTIF($B$32:G$32, $A26)&gt;0, $B$17, H11)</f>
        <v>-10000</v>
      </c>
      <c r="I26" s="29">
        <f>IF(COUNTIF($B$32:H$32, $A26)&gt;0, $B$17, I11)</f>
        <v>-10000</v>
      </c>
      <c r="J26" s="29">
        <f>IF(COUNTIF($B$32:I$32, $A26)&gt;0, $B$17, J11)</f>
        <v>-10000</v>
      </c>
      <c r="K26" s="29">
        <f>IF(COUNTIF($B$32:J$32, $A26)&gt;0, $B$17, K11)</f>
        <v>-10000</v>
      </c>
      <c r="L26" s="29">
        <f>IF(COUNTIF($B$32:K$32, $A26)&gt;0, $B$17, L11)</f>
        <v>-10000</v>
      </c>
      <c r="M26" s="29">
        <f>IF(COUNTIF($B$32:L$32, $A26)&gt;0, $B$17, M11)</f>
        <v>-10000</v>
      </c>
      <c r="N26" s="30">
        <f>IF(COUNTIF($B$32:M$32, $A26)&gt;0, $B$17, N11)</f>
        <v>-10000</v>
      </c>
    </row>
    <row r="27" spans="1:22" x14ac:dyDescent="0.3">
      <c r="A27" s="21">
        <v>10</v>
      </c>
      <c r="B27" s="28" t="s">
        <v>21</v>
      </c>
      <c r="C27" s="36">
        <f>IF(COUNTIF($B$32:B$32, $A27)&gt;0, $B$17, C12)</f>
        <v>-46.4</v>
      </c>
      <c r="D27" s="29">
        <f>IF(COUNTIF($B$32:C$32, $A27)&gt;0, $B$17, D12)</f>
        <v>-42</v>
      </c>
      <c r="E27" s="29">
        <f>IF(COUNTIF($B$32:D$32, $A27)&gt;0, $B$17, E12)</f>
        <v>-31.2</v>
      </c>
      <c r="F27" s="29">
        <f>IF(COUNTIF($B$32:E$32, $A27)&gt;0, $B$17, F12)</f>
        <v>-13.6</v>
      </c>
      <c r="G27" s="29">
        <f>IF(COUNTIF($B$32:F$32, $A27)&gt;0, $B$17, G12)</f>
        <v>2.7</v>
      </c>
      <c r="H27" s="29">
        <f>IF(COUNTIF($B$32:G$32, $A27)&gt;0, $B$17, H12)</f>
        <v>12.6</v>
      </c>
      <c r="I27" s="29">
        <f>IF(COUNTIF($B$32:H$32, $A27)&gt;0, $B$17, I12)</f>
        <v>14.9</v>
      </c>
      <c r="J27" s="29">
        <f>IF(COUNTIF($B$32:I$32, $A27)&gt;0, $B$17, J12)</f>
        <v>10.3</v>
      </c>
      <c r="K27" s="29">
        <f>IF(COUNTIF($B$32:J$32, $A27)&gt;0, $B$17, K12)</f>
        <v>2.2999999999999998</v>
      </c>
      <c r="L27" s="29">
        <f>IF(COUNTIF($B$32:K$32, $A27)&gt;0, $B$17, L12)</f>
        <v>-14.8</v>
      </c>
      <c r="M27" s="29">
        <f>IF(COUNTIF($B$32:L$32, $A27)&gt;0, $B$17, M12)</f>
        <v>-35.200000000000003</v>
      </c>
      <c r="N27" s="30">
        <f>IF(COUNTIF($B$32:M$32, $A27)&gt;0, $B$17, N12)</f>
        <v>-45.5</v>
      </c>
    </row>
    <row r="28" spans="1:22" x14ac:dyDescent="0.3">
      <c r="A28" s="21">
        <v>11</v>
      </c>
      <c r="B28" s="28" t="s">
        <v>22</v>
      </c>
      <c r="C28" s="36">
        <f>IF(COUNTIF($B$32:B$32, $A28)&gt;0, $B$17, C13)</f>
        <v>-6.6</v>
      </c>
      <c r="D28" s="29">
        <f>IF(COUNTIF($B$32:C$32, $A28)&gt;0, $B$17, D13)</f>
        <v>-7</v>
      </c>
      <c r="E28" s="29">
        <f>IF(COUNTIF($B$32:D$32, $A28)&gt;0, $B$17, E13)</f>
        <v>-1.6</v>
      </c>
      <c r="F28" s="29">
        <f>IF(COUNTIF($B$32:E$32, $A28)&gt;0, $B$17, F13)</f>
        <v>8.3000000000000007</v>
      </c>
      <c r="G28" s="29">
        <f>IF(COUNTIF($B$32:F$32, $A28)&gt;0, $B$17, G13)</f>
        <v>-10000</v>
      </c>
      <c r="H28" s="29">
        <f>IF(COUNTIF($B$32:G$32, $A28)&gt;0, $B$17, H13)</f>
        <v>-10000</v>
      </c>
      <c r="I28" s="29">
        <f>IF(COUNTIF($B$32:H$32, $A28)&gt;0, $B$17, I13)</f>
        <v>-10000</v>
      </c>
      <c r="J28" s="29">
        <f>IF(COUNTIF($B$32:I$32, $A28)&gt;0, $B$17, J13)</f>
        <v>-10000</v>
      </c>
      <c r="K28" s="29">
        <f>IF(COUNTIF($B$32:J$32, $A28)&gt;0, $B$17, K13)</f>
        <v>-10000</v>
      </c>
      <c r="L28" s="29">
        <f>IF(COUNTIF($B$32:K$32, $A28)&gt;0, $B$17, L13)</f>
        <v>-10000</v>
      </c>
      <c r="M28" s="29">
        <f>IF(COUNTIF($B$32:L$32, $A28)&gt;0, $B$17, M13)</f>
        <v>-10000</v>
      </c>
      <c r="N28" s="30">
        <f>IF(COUNTIF($B$32:M$32, $A28)&gt;0, $B$17, N13)</f>
        <v>-10000</v>
      </c>
    </row>
    <row r="29" spans="1:22" ht="15" thickBot="1" x14ac:dyDescent="0.35">
      <c r="A29" s="21">
        <v>12</v>
      </c>
      <c r="B29" s="31" t="s">
        <v>23</v>
      </c>
      <c r="C29" s="37">
        <f>IF(COUNTIF($B$32:B$32, $A29)&gt;0, $B$17, C14)</f>
        <v>-7.5</v>
      </c>
      <c r="D29" s="32">
        <f>IF(COUNTIF($B$32:C$32, $A29)&gt;0, $B$17, D14)</f>
        <v>-7.9</v>
      </c>
      <c r="E29" s="32">
        <f>IF(COUNTIF($B$32:D$32, $A29)&gt;0, $B$17, E14)</f>
        <v>-2.4</v>
      </c>
      <c r="F29" s="32">
        <f>IF(COUNTIF($B$32:E$32, $A29)&gt;0, $B$17, F14)</f>
        <v>7.5</v>
      </c>
      <c r="G29" s="32">
        <f>IF(COUNTIF($B$32:F$32, $A29)&gt;0, $B$17, G14)</f>
        <v>14.5</v>
      </c>
      <c r="H29" s="32">
        <f>IF(COUNTIF($B$32:G$32, $A29)&gt;0, $B$17, H14)</f>
        <v>-10000</v>
      </c>
      <c r="I29" s="32">
        <f>IF(COUNTIF($B$32:H$32, $A29)&gt;0, $B$17, I14)</f>
        <v>-10000</v>
      </c>
      <c r="J29" s="32">
        <f>IF(COUNTIF($B$32:I$32, $A29)&gt;0, $B$17, J14)</f>
        <v>-10000</v>
      </c>
      <c r="K29" s="32">
        <f>IF(COUNTIF($B$32:J$32, $A29)&gt;0, $B$17, K14)</f>
        <v>-10000</v>
      </c>
      <c r="L29" s="32">
        <f>IF(COUNTIF($B$32:K$32, $A29)&gt;0, $B$17, L14)</f>
        <v>-10000</v>
      </c>
      <c r="M29" s="32">
        <f>IF(COUNTIF($B$32:L$32, $A29)&gt;0, $B$17, M14)</f>
        <v>-10000</v>
      </c>
      <c r="N29" s="33">
        <f>IF(COUNTIF($B$32:M$32, $A29)&gt;0, $B$17, N14)</f>
        <v>-10000</v>
      </c>
    </row>
    <row r="30" spans="1:22" x14ac:dyDescent="0.3">
      <c r="A30" s="40" t="s">
        <v>29</v>
      </c>
      <c r="B30" s="22" t="s">
        <v>25</v>
      </c>
      <c r="C30" s="34">
        <f>MAX(C18:C29)</f>
        <v>6.1</v>
      </c>
      <c r="D30" s="34">
        <f t="shared" ref="D30:N30" si="0">MAX(D18:D29)</f>
        <v>-5.8</v>
      </c>
      <c r="E30" s="34">
        <f t="shared" si="0"/>
        <v>-0.5</v>
      </c>
      <c r="F30" s="34">
        <f t="shared" si="0"/>
        <v>8.3000000000000007</v>
      </c>
      <c r="G30" s="34">
        <f t="shared" si="0"/>
        <v>14.5</v>
      </c>
      <c r="H30" s="34">
        <f t="shared" si="0"/>
        <v>18</v>
      </c>
      <c r="I30" s="34">
        <f t="shared" si="0"/>
        <v>19.399999999999999</v>
      </c>
      <c r="J30" s="34">
        <f t="shared" si="0"/>
        <v>19.8</v>
      </c>
      <c r="K30" s="34">
        <f t="shared" si="0"/>
        <v>11.3</v>
      </c>
      <c r="L30" s="34">
        <f t="shared" si="0"/>
        <v>3.1</v>
      </c>
      <c r="M30" s="34">
        <f t="shared" si="0"/>
        <v>-4.8</v>
      </c>
      <c r="N30" s="34">
        <f t="shared" si="0"/>
        <v>-45.5</v>
      </c>
      <c r="P30" s="47" t="s">
        <v>35</v>
      </c>
    </row>
    <row r="31" spans="1:22" x14ac:dyDescent="0.3">
      <c r="A31" s="40"/>
      <c r="B31" s="22" t="s">
        <v>26</v>
      </c>
      <c r="C31" s="34">
        <f>MATCH(C30,C$18:C$29,0)</f>
        <v>6</v>
      </c>
      <c r="D31" s="34">
        <f t="shared" ref="D31:N31" si="1">MATCH(D30,D$18:D$29,0)</f>
        <v>2</v>
      </c>
      <c r="E31" s="34">
        <f t="shared" si="1"/>
        <v>9</v>
      </c>
      <c r="F31" s="34">
        <f t="shared" si="1"/>
        <v>11</v>
      </c>
      <c r="G31" s="34">
        <f t="shared" si="1"/>
        <v>12</v>
      </c>
      <c r="H31" s="34">
        <f t="shared" si="1"/>
        <v>8</v>
      </c>
      <c r="I31" s="34">
        <f t="shared" si="1"/>
        <v>3</v>
      </c>
      <c r="J31" s="34">
        <f t="shared" si="1"/>
        <v>5</v>
      </c>
      <c r="K31" s="34">
        <f t="shared" si="1"/>
        <v>1</v>
      </c>
      <c r="L31" s="34">
        <f t="shared" si="1"/>
        <v>4</v>
      </c>
      <c r="M31" s="34">
        <f t="shared" si="1"/>
        <v>7</v>
      </c>
      <c r="N31" s="34">
        <f t="shared" si="1"/>
        <v>10</v>
      </c>
      <c r="P31" s="47" t="s">
        <v>36</v>
      </c>
    </row>
    <row r="32" spans="1:22" x14ac:dyDescent="0.3">
      <c r="A32" s="40"/>
      <c r="B32" s="22" t="s">
        <v>27</v>
      </c>
      <c r="C32">
        <f>C31</f>
        <v>6</v>
      </c>
      <c r="D32">
        <f t="shared" ref="D32:N32" si="2">D31</f>
        <v>2</v>
      </c>
      <c r="E32">
        <f t="shared" si="2"/>
        <v>9</v>
      </c>
      <c r="F32">
        <f t="shared" si="2"/>
        <v>11</v>
      </c>
      <c r="G32">
        <f t="shared" si="2"/>
        <v>12</v>
      </c>
      <c r="H32">
        <f t="shared" si="2"/>
        <v>8</v>
      </c>
      <c r="I32">
        <f t="shared" si="2"/>
        <v>3</v>
      </c>
      <c r="J32">
        <f t="shared" si="2"/>
        <v>5</v>
      </c>
      <c r="K32">
        <f t="shared" si="2"/>
        <v>1</v>
      </c>
      <c r="L32">
        <f t="shared" si="2"/>
        <v>4</v>
      </c>
      <c r="M32">
        <f t="shared" si="2"/>
        <v>7</v>
      </c>
      <c r="N32">
        <f t="shared" si="2"/>
        <v>10</v>
      </c>
      <c r="P32" s="47" t="s">
        <v>37</v>
      </c>
    </row>
    <row r="33" spans="1:21" x14ac:dyDescent="0.3">
      <c r="A33" s="40"/>
      <c r="B33" s="22" t="s">
        <v>28</v>
      </c>
      <c r="C33" s="23">
        <f>SUM(C30:N30)</f>
        <v>43.899999999999991</v>
      </c>
      <c r="P33" s="47" t="s">
        <v>38</v>
      </c>
    </row>
    <row r="34" spans="1:21" x14ac:dyDescent="0.3">
      <c r="A34" s="46"/>
      <c r="B34" s="22"/>
      <c r="C34" s="23"/>
    </row>
    <row r="35" spans="1:21" x14ac:dyDescent="0.3">
      <c r="P35" s="44" t="s">
        <v>34</v>
      </c>
      <c r="Q35" s="44"/>
      <c r="R35" s="44"/>
      <c r="S35" s="44"/>
      <c r="T35" s="44"/>
      <c r="U35" s="44"/>
    </row>
    <row r="36" spans="1:21" ht="16.2" thickBot="1" x14ac:dyDescent="0.35">
      <c r="A36" s="38" t="s">
        <v>24</v>
      </c>
      <c r="B36" s="39">
        <v>-10000</v>
      </c>
      <c r="C36" s="24" t="s">
        <v>0</v>
      </c>
      <c r="D36" s="24" t="s">
        <v>1</v>
      </c>
      <c r="E36" s="24" t="s">
        <v>2</v>
      </c>
      <c r="F36" s="24" t="s">
        <v>3</v>
      </c>
      <c r="G36" s="24" t="s">
        <v>4</v>
      </c>
      <c r="H36" s="24" t="s">
        <v>5</v>
      </c>
      <c r="I36" s="24" t="s">
        <v>6</v>
      </c>
      <c r="J36" s="24" t="s">
        <v>7</v>
      </c>
      <c r="K36" s="24" t="s">
        <v>8</v>
      </c>
      <c r="L36" s="24" t="s">
        <v>9</v>
      </c>
      <c r="M36" s="24" t="s">
        <v>10</v>
      </c>
      <c r="N36" s="24" t="s">
        <v>11</v>
      </c>
      <c r="P36" s="44"/>
      <c r="Q36" s="44"/>
      <c r="R36" s="44"/>
      <c r="S36" s="44"/>
      <c r="T36" s="44"/>
      <c r="U36" s="44"/>
    </row>
    <row r="37" spans="1:21" x14ac:dyDescent="0.3">
      <c r="A37" s="21">
        <v>1</v>
      </c>
      <c r="B37" s="25" t="s">
        <v>12</v>
      </c>
      <c r="C37" s="35">
        <f>IF(COUNTIF($B$51:B$51, $A37)&gt;0, $B$36, C3)</f>
        <v>-6.5</v>
      </c>
      <c r="D37" s="26">
        <f>IF(COUNTIF($B$51:C$51, $A37)&gt;0, $B$36, D3)</f>
        <v>-6.7</v>
      </c>
      <c r="E37" s="26">
        <f>IF(COUNTIF($B$51:D$51, $A37)&gt;0, $B$36, E3)</f>
        <v>-1</v>
      </c>
      <c r="F37" s="26">
        <f>IF(COUNTIF($B$51:E$51, $A37)&gt;0, $B$36, F3)</f>
        <v>6.7</v>
      </c>
      <c r="G37" s="26">
        <f>IF(COUNTIF($B$51:F$51, $A37)&gt;0, $B$36, G3)</f>
        <v>-10000</v>
      </c>
      <c r="H37" s="26">
        <f>IF(COUNTIF($B$51:G$51, $A37)&gt;0, $B$36, H3)</f>
        <v>-10000</v>
      </c>
      <c r="I37" s="26">
        <f>IF(COUNTIF($B$51:H$51, $A37)&gt;0, $B$36, I3)</f>
        <v>-10000</v>
      </c>
      <c r="J37" s="26">
        <f>IF(COUNTIF($B$51:I$51, $A37)&gt;0, $B$36, J3)</f>
        <v>-10000</v>
      </c>
      <c r="K37" s="26">
        <f>IF(COUNTIF($B$51:J$51, $A37)&gt;0, $B$36, K3)</f>
        <v>-10000</v>
      </c>
      <c r="L37" s="26">
        <f>IF(COUNTIF($B$51:K$51, $A37)&gt;0, $B$36, L3)</f>
        <v>-10000</v>
      </c>
      <c r="M37" s="26">
        <f>IF(COUNTIF($B$51:L$51, $A37)&gt;0, $B$36, M3)</f>
        <v>-10000</v>
      </c>
      <c r="N37" s="27">
        <f>IF(COUNTIF($B$51:M$51, $A37)&gt;0, $B$36, N3)</f>
        <v>-10000</v>
      </c>
    </row>
    <row r="38" spans="1:21" x14ac:dyDescent="0.3">
      <c r="A38" s="21">
        <v>2</v>
      </c>
      <c r="B38" s="28" t="s">
        <v>13</v>
      </c>
      <c r="C38" s="36">
        <f>IF(COUNTIF($B$51:B$51, $A38)&gt;0, $B$36, C4)</f>
        <v>-5.5</v>
      </c>
      <c r="D38" s="29">
        <f>IF(COUNTIF($B$51:C$51, $A38)&gt;0, $B$36, D4)</f>
        <v>-10000</v>
      </c>
      <c r="E38" s="29">
        <f>IF(COUNTIF($B$51:D$51, $A38)&gt;0, $B$36, E4)</f>
        <v>-10000</v>
      </c>
      <c r="F38" s="29">
        <f>IF(COUNTIF($B$51:E$51, $A38)&gt;0, $B$36, F4)</f>
        <v>-10000</v>
      </c>
      <c r="G38" s="29">
        <f>IF(COUNTIF($B$51:F$51, $A38)&gt;0, $B$36, G4)</f>
        <v>-10000</v>
      </c>
      <c r="H38" s="29">
        <f>IF(COUNTIF($B$51:G$51, $A38)&gt;0, $B$36, H4)</f>
        <v>-10000</v>
      </c>
      <c r="I38" s="29">
        <f>IF(COUNTIF($B$51:H$51, $A38)&gt;0, $B$36, I4)</f>
        <v>-10000</v>
      </c>
      <c r="J38" s="29">
        <f>IF(COUNTIF($B$51:I$51, $A38)&gt;0, $B$36, J4)</f>
        <v>-10000</v>
      </c>
      <c r="K38" s="29">
        <f>IF(COUNTIF($B$51:J$51, $A38)&gt;0, $B$36, K4)</f>
        <v>-10000</v>
      </c>
      <c r="L38" s="29">
        <f>IF(COUNTIF($B$51:K$51, $A38)&gt;0, $B$36, L4)</f>
        <v>-10000</v>
      </c>
      <c r="M38" s="29">
        <f>IF(COUNTIF($B$51:L$51, $A38)&gt;0, $B$36, M4)</f>
        <v>-10000</v>
      </c>
      <c r="N38" s="30">
        <f>IF(COUNTIF($B$51:M$51, $A38)&gt;0, $B$36, N4)</f>
        <v>-10000</v>
      </c>
    </row>
    <row r="39" spans="1:21" x14ac:dyDescent="0.3">
      <c r="A39" s="21">
        <v>3</v>
      </c>
      <c r="B39" s="28" t="s">
        <v>14</v>
      </c>
      <c r="C39" s="36">
        <f>IF(COUNTIF($B$51:B$51, $A39)&gt;0, $B$36, C5)</f>
        <v>-8.9</v>
      </c>
      <c r="D39" s="29">
        <f>IF(COUNTIF($B$51:C$51, $A39)&gt;0, $B$36, D5)</f>
        <v>-8.8000000000000007</v>
      </c>
      <c r="E39" s="29">
        <f>IF(COUNTIF($B$51:D$51, $A39)&gt;0, $B$36, E5)</f>
        <v>-2.6</v>
      </c>
      <c r="F39" s="29">
        <f>IF(COUNTIF($B$51:E$51, $A39)&gt;0, $B$36, F5)</f>
        <v>6.1</v>
      </c>
      <c r="G39" s="29">
        <f>IF(COUNTIF($B$51:F$51, $A39)&gt;0, $B$36, G5)</f>
        <v>12.9</v>
      </c>
      <c r="H39" s="29">
        <f>IF(COUNTIF($B$51:G$51, $A39)&gt;0, $B$36, H5)</f>
        <v>17.2</v>
      </c>
      <c r="I39" s="29">
        <f>IF(COUNTIF($B$51:H$51, $A39)&gt;0, $B$36, I5)</f>
        <v>19.399999999999999</v>
      </c>
      <c r="J39" s="29">
        <f>IF(COUNTIF($B$51:I$51, $A39)&gt;0, $B$36, J5)</f>
        <v>16.899999999999999</v>
      </c>
      <c r="K39" s="29">
        <f>IF(COUNTIF($B$51:J$51, $A39)&gt;0, $B$36, K5)</f>
        <v>11.1</v>
      </c>
      <c r="L39" s="29">
        <f>IF(COUNTIF($B$51:K$51, $A39)&gt;0, $B$36, L5)</f>
        <v>4.7</v>
      </c>
      <c r="M39" s="29">
        <f>IF(COUNTIF($B$51:L$51, $A39)&gt;0, $B$36, M5)</f>
        <v>-2.8</v>
      </c>
      <c r="N39" s="30">
        <f>IF(COUNTIF($B$51:M$51, $A39)&gt;0, $B$36, N5)</f>
        <v>-10000</v>
      </c>
    </row>
    <row r="40" spans="1:21" x14ac:dyDescent="0.3">
      <c r="A40" s="21">
        <v>4</v>
      </c>
      <c r="B40" s="28" t="s">
        <v>15</v>
      </c>
      <c r="C40" s="36">
        <f>IF(COUNTIF($B$51:B$51, $A40)&gt;0, $B$36, C6)</f>
        <v>-16.5</v>
      </c>
      <c r="D40" s="29">
        <f>IF(COUNTIF($B$51:C$51, $A40)&gt;0, $B$36, D6)</f>
        <v>-14.8</v>
      </c>
      <c r="E40" s="29">
        <f>IF(COUNTIF($B$51:D$51, $A40)&gt;0, $B$36, E6)</f>
        <v>-7.6</v>
      </c>
      <c r="F40" s="29">
        <f>IF(COUNTIF($B$51:E$51, $A40)&gt;0, $B$36, F6)</f>
        <v>2.2999999999999998</v>
      </c>
      <c r="G40" s="29">
        <f>IF(COUNTIF($B$51:F$51, $A40)&gt;0, $B$36, G6)</f>
        <v>11.8</v>
      </c>
      <c r="H40" s="29">
        <f>IF(COUNTIF($B$51:G$51, $A40)&gt;0, $B$36, H6)</f>
        <v>17.100000000000001</v>
      </c>
      <c r="I40" s="29">
        <f>IF(COUNTIF($B$51:H$51, $A40)&gt;0, $B$36, I6)</f>
        <v>19.399999999999999</v>
      </c>
      <c r="J40" s="29">
        <f>IF(COUNTIF($B$51:I$51, $A40)&gt;0, $B$36, J6)</f>
        <v>-10000</v>
      </c>
      <c r="K40" s="29">
        <f>IF(COUNTIF($B$51:J$51, $A40)&gt;0, $B$36, K6)</f>
        <v>-10000</v>
      </c>
      <c r="L40" s="29">
        <f>IF(COUNTIF($B$51:K$51, $A40)&gt;0, $B$36, L6)</f>
        <v>-10000</v>
      </c>
      <c r="M40" s="29">
        <f>IF(COUNTIF($B$51:L$51, $A40)&gt;0, $B$36, M6)</f>
        <v>-10000</v>
      </c>
      <c r="N40" s="30">
        <f>IF(COUNTIF($B$51:M$51, $A40)&gt;0, $B$36, N6)</f>
        <v>-10000</v>
      </c>
    </row>
    <row r="41" spans="1:21" x14ac:dyDescent="0.3">
      <c r="A41" s="21">
        <v>5</v>
      </c>
      <c r="B41" s="28" t="s">
        <v>16</v>
      </c>
      <c r="C41" s="36">
        <f>IF(COUNTIF($B$51:B$51, $A41)&gt;0, $B$36, C7)</f>
        <v>-12.3</v>
      </c>
      <c r="D41" s="29">
        <f>IF(COUNTIF($B$51:C$51, $A41)&gt;0, $B$36, D7)</f>
        <v>-8.4</v>
      </c>
      <c r="E41" s="29">
        <f>IF(COUNTIF($B$51:D$51, $A41)&gt;0, $B$36, E7)</f>
        <v>-10000</v>
      </c>
      <c r="F41" s="29">
        <f>IF(COUNTIF($B$51:E$51, $A41)&gt;0, $B$36, F7)</f>
        <v>-10000</v>
      </c>
      <c r="G41" s="29">
        <f>IF(COUNTIF($B$51:F$51, $A41)&gt;0, $B$36, G7)</f>
        <v>-10000</v>
      </c>
      <c r="H41" s="29">
        <f>IF(COUNTIF($B$51:G$51, $A41)&gt;0, $B$36, H7)</f>
        <v>-10000</v>
      </c>
      <c r="I41" s="29">
        <f>IF(COUNTIF($B$51:H$51, $A41)&gt;0, $B$36, I7)</f>
        <v>-10000</v>
      </c>
      <c r="J41" s="29">
        <f>IF(COUNTIF($B$51:I$51, $A41)&gt;0, $B$36, J7)</f>
        <v>-10000</v>
      </c>
      <c r="K41" s="29">
        <f>IF(COUNTIF($B$51:J$51, $A41)&gt;0, $B$36, K7)</f>
        <v>-10000</v>
      </c>
      <c r="L41" s="29">
        <f>IF(COUNTIF($B$51:K$51, $A41)&gt;0, $B$36, L7)</f>
        <v>-10000</v>
      </c>
      <c r="M41" s="29">
        <f>IF(COUNTIF($B$51:L$51, $A41)&gt;0, $B$36, M7)</f>
        <v>-10000</v>
      </c>
      <c r="N41" s="30">
        <f>IF(COUNTIF($B$51:M$51, $A41)&gt;0, $B$36, N7)</f>
        <v>-10000</v>
      </c>
    </row>
    <row r="42" spans="1:21" x14ac:dyDescent="0.3">
      <c r="A42" s="21">
        <v>6</v>
      </c>
      <c r="B42" s="28" t="s">
        <v>17</v>
      </c>
      <c r="C42" s="36">
        <f>IF(COUNTIF($B$51:B$51, $A42)&gt;0, $B$36, C8)</f>
        <v>6.1</v>
      </c>
      <c r="D42" s="29">
        <f>IF(COUNTIF($B$51:C$51, $A42)&gt;0, $B$36, D8)</f>
        <v>6</v>
      </c>
      <c r="E42" s="29">
        <f>IF(COUNTIF($B$51:D$51, $A42)&gt;0, $B$36, E8)</f>
        <v>8.1999999999999993</v>
      </c>
      <c r="F42" s="29">
        <f>IF(COUNTIF($B$51:E$51, $A42)&gt;0, $B$36, F8)</f>
        <v>12.1</v>
      </c>
      <c r="G42" s="29">
        <f>IF(COUNTIF($B$51:F$51, $A42)&gt;0, $B$36, G8)</f>
        <v>16</v>
      </c>
      <c r="H42" s="29">
        <f>IF(COUNTIF($B$51:G$51, $A42)&gt;0, $B$36, H8)</f>
        <v>20.2</v>
      </c>
      <c r="I42" s="29">
        <f>IF(COUNTIF($B$51:H$51, $A42)&gt;0, $B$36, I8)</f>
        <v>23.2</v>
      </c>
      <c r="J42" s="29">
        <f>IF(COUNTIF($B$51:I$51, $A42)&gt;0, $B$36, J8)</f>
        <v>23.6</v>
      </c>
      <c r="K42" s="29">
        <f>IF(COUNTIF($B$51:J$51, $A42)&gt;0, $B$36, K8)</f>
        <v>20</v>
      </c>
      <c r="L42" s="29">
        <f>IF(COUNTIF($B$51:K$51, $A42)&gt;0, $B$36, L8)</f>
        <v>15.8</v>
      </c>
      <c r="M42" s="29">
        <f>IF(COUNTIF($B$51:L$51, $A42)&gt;0, $B$36, M8)</f>
        <v>11.1</v>
      </c>
      <c r="N42" s="30">
        <f>IF(COUNTIF($B$51:M$51, $A42)&gt;0, $B$36, N8)</f>
        <v>8.1</v>
      </c>
    </row>
    <row r="43" spans="1:21" x14ac:dyDescent="0.3">
      <c r="A43" s="21">
        <v>7</v>
      </c>
      <c r="B43" s="28" t="s">
        <v>18</v>
      </c>
      <c r="C43" s="36">
        <f>IF(COUNTIF($B$51:B$51, $A43)&gt;0, $B$36, C9)</f>
        <v>-10.1</v>
      </c>
      <c r="D43" s="29">
        <f>IF(COUNTIF($B$51:C$51, $A43)&gt;0, $B$36, D9)</f>
        <v>-9.6999999999999993</v>
      </c>
      <c r="E43" s="29">
        <f>IF(COUNTIF($B$51:D$51, $A43)&gt;0, $B$36, E9)</f>
        <v>-5.5</v>
      </c>
      <c r="F43" s="29">
        <f>IF(COUNTIF($B$51:E$51, $A43)&gt;0, $B$36, F9)</f>
        <v>-0.7</v>
      </c>
      <c r="G43" s="29">
        <f>IF(COUNTIF($B$51:F$51, $A43)&gt;0, $B$36, G9)</f>
        <v>4</v>
      </c>
      <c r="H43" s="29">
        <f>IF(COUNTIF($B$51:G$51, $A43)&gt;0, $B$36, H9)</f>
        <v>9.1999999999999993</v>
      </c>
      <c r="I43" s="29">
        <f>IF(COUNTIF($B$51:H$51, $A43)&gt;0, $B$36, I9)</f>
        <v>12.8</v>
      </c>
      <c r="J43" s="29">
        <f>IF(COUNTIF($B$51:I$51, $A43)&gt;0, $B$36, J9)</f>
        <v>11.1</v>
      </c>
      <c r="K43" s="29">
        <f>IF(COUNTIF($B$51:J$51, $A43)&gt;0, $B$36, K9)</f>
        <v>7</v>
      </c>
      <c r="L43" s="29">
        <f>IF(COUNTIF($B$51:K$51, $A43)&gt;0, $B$36, L9)</f>
        <v>-10000</v>
      </c>
      <c r="M43" s="29">
        <f>IF(COUNTIF($B$51:L$51, $A43)&gt;0, $B$36, M9)</f>
        <v>-10000</v>
      </c>
      <c r="N43" s="30">
        <f>IF(COUNTIF($B$51:M$51, $A43)&gt;0, $B$36, N9)</f>
        <v>-10000</v>
      </c>
    </row>
    <row r="44" spans="1:21" x14ac:dyDescent="0.3">
      <c r="A44" s="21">
        <v>8</v>
      </c>
      <c r="B44" s="28" t="s">
        <v>19</v>
      </c>
      <c r="C44" s="36">
        <f>IF(COUNTIF($B$51:B$51, $A44)&gt;0, $B$36, C10)</f>
        <v>-10.3</v>
      </c>
      <c r="D44" s="29">
        <f>IF(COUNTIF($B$51:C$51, $A44)&gt;0, $B$36, D10)</f>
        <v>-10</v>
      </c>
      <c r="E44" s="29">
        <f>IF(COUNTIF($B$51:D$51, $A44)&gt;0, $B$36, E10)</f>
        <v>-7.3</v>
      </c>
      <c r="F44" s="29">
        <f>IF(COUNTIF($B$51:E$51, $A44)&gt;0, $B$36, F10)</f>
        <v>-10000</v>
      </c>
      <c r="G44" s="29">
        <f>IF(COUNTIF($B$51:F$51, $A44)&gt;0, $B$36, G10)</f>
        <v>-10000</v>
      </c>
      <c r="H44" s="29">
        <f>IF(COUNTIF($B$51:G$51, $A44)&gt;0, $B$36, H10)</f>
        <v>-10000</v>
      </c>
      <c r="I44" s="29">
        <f>IF(COUNTIF($B$51:H$51, $A44)&gt;0, $B$36, I10)</f>
        <v>-10000</v>
      </c>
      <c r="J44" s="29">
        <f>IF(COUNTIF($B$51:I$51, $A44)&gt;0, $B$36, J10)</f>
        <v>-10000</v>
      </c>
      <c r="K44" s="29">
        <f>IF(COUNTIF($B$51:J$51, $A44)&gt;0, $B$36, K10)</f>
        <v>-10000</v>
      </c>
      <c r="L44" s="29">
        <f>IF(COUNTIF($B$51:K$51, $A44)&gt;0, $B$36, L10)</f>
        <v>-10000</v>
      </c>
      <c r="M44" s="29">
        <f>IF(COUNTIF($B$51:L$51, $A44)&gt;0, $B$36, M10)</f>
        <v>-10000</v>
      </c>
      <c r="N44" s="30">
        <f>IF(COUNTIF($B$51:M$51, $A44)&gt;0, $B$36, N10)</f>
        <v>-10000</v>
      </c>
    </row>
    <row r="45" spans="1:21" x14ac:dyDescent="0.3">
      <c r="A45" s="21">
        <v>9</v>
      </c>
      <c r="B45" s="28" t="s">
        <v>20</v>
      </c>
      <c r="C45" s="36">
        <f>IF(COUNTIF($B$51:B$51, $A45)&gt;0, $B$36, C11)</f>
        <v>-6.3</v>
      </c>
      <c r="D45" s="29">
        <f>IF(COUNTIF($B$51:C$51, $A45)&gt;0, $B$36, D11)</f>
        <v>-6.6</v>
      </c>
      <c r="E45" s="29">
        <f>IF(COUNTIF($B$51:D$51, $A45)&gt;0, $B$36, E11)</f>
        <v>-0.5</v>
      </c>
      <c r="F45" s="29">
        <f>IF(COUNTIF($B$51:E$51, $A45)&gt;0, $B$36, F11)</f>
        <v>9.1999999999999993</v>
      </c>
      <c r="G45" s="29">
        <f>IF(COUNTIF($B$51:F$51, $A45)&gt;0, $B$36, G11)</f>
        <v>15.9</v>
      </c>
      <c r="H45" s="29">
        <f>IF(COUNTIF($B$51:G$51, $A45)&gt;0, $B$36, H11)</f>
        <v>21</v>
      </c>
      <c r="I45" s="29">
        <f>IF(COUNTIF($B$51:H$51, $A45)&gt;0, $B$36, I11)</f>
        <v>-10000</v>
      </c>
      <c r="J45" s="29">
        <f>IF(COUNTIF($B$51:I$51, $A45)&gt;0, $B$36, J11)</f>
        <v>-10000</v>
      </c>
      <c r="K45" s="29">
        <f>IF(COUNTIF($B$51:J$51, $A45)&gt;0, $B$36, K11)</f>
        <v>-10000</v>
      </c>
      <c r="L45" s="29">
        <f>IF(COUNTIF($B$51:K$51, $A45)&gt;0, $B$36, L11)</f>
        <v>-10000</v>
      </c>
      <c r="M45" s="29">
        <f>IF(COUNTIF($B$51:L$51, $A45)&gt;0, $B$36, M11)</f>
        <v>-10000</v>
      </c>
      <c r="N45" s="30">
        <f>IF(COUNTIF($B$51:M$51, $A45)&gt;0, $B$36, N11)</f>
        <v>-10000</v>
      </c>
    </row>
    <row r="46" spans="1:21" x14ac:dyDescent="0.3">
      <c r="A46" s="21">
        <v>10</v>
      </c>
      <c r="B46" s="28" t="s">
        <v>21</v>
      </c>
      <c r="C46" s="36">
        <f>IF(COUNTIF($B$51:B$51, $A46)&gt;0, $B$36, C12)</f>
        <v>-46.4</v>
      </c>
      <c r="D46" s="29">
        <f>IF(COUNTIF($B$51:C$51, $A46)&gt;0, $B$36, D12)</f>
        <v>-42</v>
      </c>
      <c r="E46" s="29">
        <f>IF(COUNTIF($B$51:D$51, $A46)&gt;0, $B$36, E12)</f>
        <v>-31.2</v>
      </c>
      <c r="F46" s="29">
        <f>IF(COUNTIF($B$51:E$51, $A46)&gt;0, $B$36, F12)</f>
        <v>-13.6</v>
      </c>
      <c r="G46" s="29">
        <f>IF(COUNTIF($B$51:F$51, $A46)&gt;0, $B$36, G12)</f>
        <v>2.7</v>
      </c>
      <c r="H46" s="29">
        <f>IF(COUNTIF($B$51:G$51, $A46)&gt;0, $B$36, H12)</f>
        <v>12.6</v>
      </c>
      <c r="I46" s="29">
        <f>IF(COUNTIF($B$51:H$51, $A46)&gt;0, $B$36, I12)</f>
        <v>14.9</v>
      </c>
      <c r="J46" s="29">
        <f>IF(COUNTIF($B$51:I$51, $A46)&gt;0, $B$36, J12)</f>
        <v>10.3</v>
      </c>
      <c r="K46" s="29">
        <f>IF(COUNTIF($B$51:J$51, $A46)&gt;0, $B$36, K12)</f>
        <v>-10000</v>
      </c>
      <c r="L46" s="29">
        <f>IF(COUNTIF($B$51:K$51, $A46)&gt;0, $B$36, L12)</f>
        <v>-10000</v>
      </c>
      <c r="M46" s="29">
        <f>IF(COUNTIF($B$51:L$51, $A46)&gt;0, $B$36, M12)</f>
        <v>-10000</v>
      </c>
      <c r="N46" s="30">
        <f>IF(COUNTIF($B$51:M$51, $A46)&gt;0, $B$36, N12)</f>
        <v>-10000</v>
      </c>
    </row>
    <row r="47" spans="1:21" x14ac:dyDescent="0.3">
      <c r="A47" s="21">
        <v>11</v>
      </c>
      <c r="B47" s="28" t="s">
        <v>22</v>
      </c>
      <c r="C47" s="36">
        <f>IF(COUNTIF($B$51:B$51, $A47)&gt;0, $B$36, C13)</f>
        <v>-6.6</v>
      </c>
      <c r="D47" s="29">
        <f>IF(COUNTIF($B$51:C$51, $A47)&gt;0, $B$36, D13)</f>
        <v>-7</v>
      </c>
      <c r="E47" s="29">
        <f>IF(COUNTIF($B$51:D$51, $A47)&gt;0, $B$36, E13)</f>
        <v>-1.6</v>
      </c>
      <c r="F47" s="29">
        <f>IF(COUNTIF($B$51:E$51, $A47)&gt;0, $B$36, F13)</f>
        <v>8.3000000000000007</v>
      </c>
      <c r="G47" s="29">
        <f>IF(COUNTIF($B$51:F$51, $A47)&gt;0, $B$36, G13)</f>
        <v>15.3</v>
      </c>
      <c r="H47" s="29">
        <f>IF(COUNTIF($B$51:G$51, $A47)&gt;0, $B$36, H13)</f>
        <v>19.399999999999999</v>
      </c>
      <c r="I47" s="29">
        <f>IF(COUNTIF($B$51:H$51, $A47)&gt;0, $B$36, I13)</f>
        <v>21.4</v>
      </c>
      <c r="J47" s="29">
        <f>IF(COUNTIF($B$51:I$51, $A47)&gt;0, $B$36, J13)</f>
        <v>20.100000000000001</v>
      </c>
      <c r="K47" s="29">
        <f>IF(COUNTIF($B$51:J$51, $A47)&gt;0, $B$36, K13)</f>
        <v>14</v>
      </c>
      <c r="L47" s="29">
        <f>IF(COUNTIF($B$51:K$51, $A47)&gt;0, $B$36, L13)</f>
        <v>7.1</v>
      </c>
      <c r="M47" s="29">
        <f>IF(COUNTIF($B$51:L$51, $A47)&gt;0, $B$36, M13)</f>
        <v>-10000</v>
      </c>
      <c r="N47" s="30">
        <f>IF(COUNTIF($B$51:M$51, $A47)&gt;0, $B$36, N13)</f>
        <v>-10000</v>
      </c>
    </row>
    <row r="48" spans="1:21" ht="15" thickBot="1" x14ac:dyDescent="0.35">
      <c r="A48" s="21">
        <v>12</v>
      </c>
      <c r="B48" s="31" t="s">
        <v>23</v>
      </c>
      <c r="C48" s="37">
        <f>IF(COUNTIF($B$51:B$51, $A48)&gt;0, $B$36, C14)</f>
        <v>-7.5</v>
      </c>
      <c r="D48" s="32">
        <f>IF(COUNTIF($B$51:C$51, $A48)&gt;0, $B$36, D14)</f>
        <v>-7.9</v>
      </c>
      <c r="E48" s="32">
        <f>IF(COUNTIF($B$51:D$51, $A48)&gt;0, $B$36, E14)</f>
        <v>-2.4</v>
      </c>
      <c r="F48" s="32">
        <f>IF(COUNTIF($B$51:E$51, $A48)&gt;0, $B$36, F14)</f>
        <v>7.5</v>
      </c>
      <c r="G48" s="32">
        <f>IF(COUNTIF($B$51:F$51, $A48)&gt;0, $B$36, G14)</f>
        <v>14.5</v>
      </c>
      <c r="H48" s="32">
        <f>IF(COUNTIF($B$51:G$51, $A48)&gt;0, $B$36, H14)</f>
        <v>-10000</v>
      </c>
      <c r="I48" s="32">
        <f>IF(COUNTIF($B$51:H$51, $A48)&gt;0, $B$36, I14)</f>
        <v>-10000</v>
      </c>
      <c r="J48" s="32">
        <f>IF(COUNTIF($B$51:I$51, $A48)&gt;0, $B$36, J14)</f>
        <v>-10000</v>
      </c>
      <c r="K48" s="32">
        <f>IF(COUNTIF($B$51:J$51, $A48)&gt;0, $B$36, K14)</f>
        <v>-10000</v>
      </c>
      <c r="L48" s="32">
        <f>IF(COUNTIF($B$51:K$51, $A48)&gt;0, $B$36, L14)</f>
        <v>-10000</v>
      </c>
      <c r="M48" s="32">
        <f>IF(COUNTIF($B$51:L$51, $A48)&gt;0, $B$36, M14)</f>
        <v>-10000</v>
      </c>
      <c r="N48" s="33">
        <f>IF(COUNTIF($B$51:M$51, $A48)&gt;0, $B$36, N14)</f>
        <v>-10000</v>
      </c>
    </row>
    <row r="49" spans="1:16" x14ac:dyDescent="0.3">
      <c r="A49" s="40" t="s">
        <v>30</v>
      </c>
      <c r="B49" s="41" t="s">
        <v>25</v>
      </c>
      <c r="C49" s="42">
        <f>MAX(C37:C48)</f>
        <v>6.1</v>
      </c>
      <c r="D49" s="42">
        <f t="shared" ref="D49:N49" si="3">MAX(D37:D48)</f>
        <v>6</v>
      </c>
      <c r="E49" s="42">
        <f t="shared" si="3"/>
        <v>8.1999999999999993</v>
      </c>
      <c r="F49" s="42">
        <f t="shared" si="3"/>
        <v>12.1</v>
      </c>
      <c r="G49" s="42">
        <f t="shared" si="3"/>
        <v>16</v>
      </c>
      <c r="H49" s="42">
        <f t="shared" si="3"/>
        <v>21</v>
      </c>
      <c r="I49" s="42">
        <f t="shared" si="3"/>
        <v>23.2</v>
      </c>
      <c r="J49" s="42">
        <f t="shared" si="3"/>
        <v>23.6</v>
      </c>
      <c r="K49" s="42">
        <f t="shared" si="3"/>
        <v>20</v>
      </c>
      <c r="L49" s="42">
        <f t="shared" si="3"/>
        <v>15.8</v>
      </c>
      <c r="M49" s="42">
        <f t="shared" si="3"/>
        <v>11.1</v>
      </c>
      <c r="N49" s="42">
        <f t="shared" si="3"/>
        <v>8.1</v>
      </c>
      <c r="P49" s="48" t="s">
        <v>39</v>
      </c>
    </row>
    <row r="50" spans="1:16" x14ac:dyDescent="0.3">
      <c r="A50" s="40"/>
      <c r="B50" s="41" t="s">
        <v>26</v>
      </c>
      <c r="C50" s="42">
        <f>MATCH(C49,C$37:C$48,0)</f>
        <v>6</v>
      </c>
      <c r="D50" s="42">
        <f>MATCH(D49,D$37:D$48,0)</f>
        <v>6</v>
      </c>
      <c r="E50" s="42">
        <f t="shared" ref="E50:N50" si="4">MATCH(E49,E$37:E$48,0)</f>
        <v>6</v>
      </c>
      <c r="F50" s="42">
        <f t="shared" si="4"/>
        <v>6</v>
      </c>
      <c r="G50" s="42">
        <f t="shared" si="4"/>
        <v>6</v>
      </c>
      <c r="H50" s="42">
        <f t="shared" si="4"/>
        <v>9</v>
      </c>
      <c r="I50" s="42">
        <f t="shared" si="4"/>
        <v>6</v>
      </c>
      <c r="J50" s="42">
        <f t="shared" si="4"/>
        <v>6</v>
      </c>
      <c r="K50" s="42">
        <f t="shared" si="4"/>
        <v>6</v>
      </c>
      <c r="L50" s="42">
        <f t="shared" si="4"/>
        <v>6</v>
      </c>
      <c r="M50" s="42">
        <f t="shared" si="4"/>
        <v>6</v>
      </c>
      <c r="N50" s="42">
        <f t="shared" si="4"/>
        <v>6</v>
      </c>
      <c r="P50" s="48" t="s">
        <v>39</v>
      </c>
    </row>
    <row r="51" spans="1:16" x14ac:dyDescent="0.3">
      <c r="A51" s="40"/>
      <c r="B51" s="22" t="s">
        <v>27</v>
      </c>
      <c r="C51">
        <v>2</v>
      </c>
      <c r="D51">
        <v>5</v>
      </c>
      <c r="E51">
        <v>8</v>
      </c>
      <c r="F51">
        <v>1</v>
      </c>
      <c r="G51">
        <v>12</v>
      </c>
      <c r="H51">
        <v>9</v>
      </c>
      <c r="I51">
        <v>4</v>
      </c>
      <c r="J51">
        <v>10</v>
      </c>
      <c r="K51">
        <v>7</v>
      </c>
      <c r="L51">
        <v>11</v>
      </c>
      <c r="M51">
        <v>3</v>
      </c>
      <c r="N51">
        <v>6</v>
      </c>
      <c r="P51" s="47" t="s">
        <v>37</v>
      </c>
    </row>
    <row r="52" spans="1:16" x14ac:dyDescent="0.3">
      <c r="A52" s="40"/>
      <c r="B52" s="22" t="s">
        <v>28</v>
      </c>
      <c r="C52" s="23">
        <f>SUM(C49:N49)</f>
        <v>171.20000000000002</v>
      </c>
      <c r="P52" s="47" t="s">
        <v>38</v>
      </c>
    </row>
  </sheetData>
  <mergeCells count="5">
    <mergeCell ref="P1:S2"/>
    <mergeCell ref="P35:U36"/>
    <mergeCell ref="A30:A33"/>
    <mergeCell ref="A49:A52"/>
    <mergeCell ref="P16:V17"/>
  </mergeCells>
  <conditionalFormatting sqref="C18:N29">
    <cfRule type="cellIs" dxfId="1" priority="2" operator="equal">
      <formula>$B$17</formula>
    </cfRule>
    <cfRule type="colorScale" priority="4">
      <colorScale>
        <cfvo type="num" val="-50"/>
        <cfvo type="num" val="0"/>
        <cfvo type="max"/>
        <color rgb="FF5A8AC6"/>
        <color rgb="FFFCFCFF"/>
        <color rgb="FFF8696B"/>
      </colorScale>
    </cfRule>
  </conditionalFormatting>
  <conditionalFormatting sqref="C37:N48">
    <cfRule type="cellIs" dxfId="0" priority="1" operator="equal">
      <formula>$B$36</formula>
    </cfRule>
    <cfRule type="colorScale" priority="3">
      <colorScale>
        <cfvo type="num" val="-50"/>
        <cfvo type="num" val="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</vt:lpstr>
      <vt:lpstr>)I(адное решение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Varravann</dc:creator>
  <cp:lastModifiedBy>usv</cp:lastModifiedBy>
  <dcterms:created xsi:type="dcterms:W3CDTF">2015-06-05T18:19:34Z</dcterms:created>
  <dcterms:modified xsi:type="dcterms:W3CDTF">2023-10-04T13:34:45Z</dcterms:modified>
</cp:coreProperties>
</file>